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codeName="ThisWorkbook"/>
  <mc:AlternateContent xmlns:mc="http://schemas.openxmlformats.org/markup-compatibility/2006">
    <mc:Choice Requires="x15">
      <x15ac:absPath xmlns:x15ac="http://schemas.microsoft.com/office/spreadsheetml/2010/11/ac" url="D:\Users\ed\Desktop\"/>
    </mc:Choice>
  </mc:AlternateContent>
  <xr:revisionPtr revIDLastSave="0" documentId="8_{FFFFBBCA-3A28-4F92-BF1F-9D408EDCCFAC}" xr6:coauthVersionLast="34" xr6:coauthVersionMax="34" xr10:uidLastSave="{00000000-0000-0000-0000-000000000000}"/>
  <workbookProtection workbookPassword="CAE3" lockStructure="1"/>
  <bookViews>
    <workbookView xWindow="0" yWindow="0" windowWidth="19200" windowHeight="6825" tabRatio="919" xr2:uid="{00000000-000D-0000-FFFF-FFFF00000000}"/>
  </bookViews>
  <sheets>
    <sheet name="Labor Input Screen" sheetId="2" r:id="rId1"/>
    <sheet name="Other Cost Input Screen" sheetId="10" r:id="rId2"/>
    <sheet name="Labor Calculation" sheetId="3" state="hidden" r:id="rId3"/>
    <sheet name="Rate Calculation" sheetId="9" r:id="rId4"/>
  </sheets>
  <definedNames>
    <definedName name="_xlnm.Print_Area" localSheetId="2">'Labor Calculation'!$A$1:$R$46</definedName>
    <definedName name="_xlnm.Print_Area" localSheetId="0">'Labor Input Screen'!$A$1:$I$197</definedName>
    <definedName name="_xlnm.Print_Area" localSheetId="1">'Other Cost Input Screen'!$A$1:$L$78</definedName>
    <definedName name="_xlnm.Print_Area" localSheetId="3">'Rate Calculation'!$A$1:$E$99</definedName>
  </definedNames>
  <calcPr calcId="179017"/>
</workbook>
</file>

<file path=xl/calcChain.xml><?xml version="1.0" encoding="utf-8"?>
<calcChain xmlns="http://schemas.openxmlformats.org/spreadsheetml/2006/main">
  <c r="B197" i="2" l="1"/>
  <c r="D61" i="10"/>
  <c r="B57" i="9" s="1"/>
  <c r="C57" i="9" s="1"/>
  <c r="B17" i="3"/>
  <c r="C17" i="3"/>
  <c r="D17" i="3"/>
  <c r="E17" i="3"/>
  <c r="F17" i="3"/>
  <c r="A57" i="9"/>
  <c r="E53" i="9"/>
  <c r="D49" i="10"/>
  <c r="B53" i="9" s="1"/>
  <c r="D53" i="9" s="1"/>
  <c r="B60" i="9"/>
  <c r="C60" i="9" s="1"/>
  <c r="B64" i="9"/>
  <c r="C64" i="9" s="1"/>
  <c r="H17" i="3"/>
  <c r="I17" i="3"/>
  <c r="J17" i="3"/>
  <c r="K17" i="3"/>
  <c r="L17" i="3"/>
  <c r="M17" i="3"/>
  <c r="G17" i="3"/>
  <c r="B76" i="9"/>
  <c r="B77" i="9"/>
  <c r="B14" i="10"/>
  <c r="C78" i="10"/>
  <c r="D60" i="10"/>
  <c r="B56" i="9" s="1"/>
  <c r="C56" i="9" s="1"/>
  <c r="D69" i="10"/>
  <c r="B65" i="9" s="1"/>
  <c r="C65" i="9" s="1"/>
  <c r="D73" i="10"/>
  <c r="B69" i="9" s="1"/>
  <c r="C69" i="9" s="1"/>
  <c r="D77" i="10"/>
  <c r="B73" i="9" s="1"/>
  <c r="D38" i="10"/>
  <c r="B42" i="9" s="1"/>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D17" i="10"/>
  <c r="B22" i="9" s="1"/>
  <c r="D18" i="10"/>
  <c r="B23" i="9" s="1"/>
  <c r="D19" i="10"/>
  <c r="B24" i="9" s="1"/>
  <c r="D20" i="10"/>
  <c r="B25" i="9" s="1"/>
  <c r="D21" i="10"/>
  <c r="B26" i="9" s="1"/>
  <c r="D22" i="10"/>
  <c r="B27" i="9" s="1"/>
  <c r="D24" i="10"/>
  <c r="B28" i="9" s="1"/>
  <c r="D26" i="10"/>
  <c r="B30" i="9" s="1"/>
  <c r="D28" i="10"/>
  <c r="B32" i="9" s="1"/>
  <c r="D29" i="10"/>
  <c r="B33" i="9" s="1"/>
  <c r="D30" i="10"/>
  <c r="B34" i="9" s="1"/>
  <c r="D31" i="10"/>
  <c r="B35" i="9" s="1"/>
  <c r="D32" i="10"/>
  <c r="B36" i="9" s="1"/>
  <c r="D33" i="10"/>
  <c r="B37" i="9" s="1"/>
  <c r="D34" i="10"/>
  <c r="B38" i="9" s="1"/>
  <c r="D36" i="10"/>
  <c r="B40" i="9" s="1"/>
  <c r="D37" i="10"/>
  <c r="B41" i="9" s="1"/>
  <c r="D39" i="10"/>
  <c r="B43" i="9" s="1"/>
  <c r="D40" i="10"/>
  <c r="B44" i="9" s="1"/>
  <c r="D41" i="10"/>
  <c r="B45" i="9" s="1"/>
  <c r="D42" i="10"/>
  <c r="B46" i="9" s="1"/>
  <c r="D43" i="10"/>
  <c r="B47" i="9" s="1"/>
  <c r="D44" i="10"/>
  <c r="B48" i="9" s="1"/>
  <c r="D45" i="10"/>
  <c r="B49" i="9" s="1"/>
  <c r="D47" i="10"/>
  <c r="B51" i="9" s="1"/>
  <c r="D48" i="10"/>
  <c r="B52" i="9" s="1"/>
  <c r="D51" i="10"/>
  <c r="B55" i="9" s="1"/>
  <c r="D62" i="10"/>
  <c r="B58" i="9" s="1"/>
  <c r="D63" i="10"/>
  <c r="B59" i="9" s="1"/>
  <c r="D64" i="10"/>
  <c r="D65" i="10"/>
  <c r="B61" i="9" s="1"/>
  <c r="C61" i="9" s="1"/>
  <c r="D66" i="10"/>
  <c r="B62" i="9" s="1"/>
  <c r="D67" i="10"/>
  <c r="B63" i="9" s="1"/>
  <c r="D68" i="10"/>
  <c r="D70" i="10"/>
  <c r="B66" i="9" s="1"/>
  <c r="C66" i="9" s="1"/>
  <c r="D71" i="10"/>
  <c r="B67" i="9" s="1"/>
  <c r="C67" i="9" s="1"/>
  <c r="D72" i="10"/>
  <c r="B68" i="9" s="1"/>
  <c r="D74" i="10"/>
  <c r="B70" i="9" s="1"/>
  <c r="C70" i="9" s="1"/>
  <c r="D75" i="10"/>
  <c r="B71" i="9" s="1"/>
  <c r="C71" i="9" s="1"/>
  <c r="D76" i="10"/>
  <c r="B72" i="9" s="1"/>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51" i="3"/>
  <c r="J152" i="3"/>
  <c r="J153" i="3"/>
  <c r="J154" i="3"/>
  <c r="J155" i="3"/>
  <c r="J156" i="3"/>
  <c r="J157" i="3"/>
  <c r="J158" i="3"/>
  <c r="J159" i="3"/>
  <c r="J160" i="3"/>
  <c r="J161" i="3"/>
  <c r="J162" i="3"/>
  <c r="J163" i="3"/>
  <c r="J164" i="3"/>
  <c r="J165" i="3"/>
  <c r="J166" i="3"/>
  <c r="J167" i="3"/>
  <c r="J168" i="3"/>
  <c r="J169" i="3"/>
  <c r="J170" i="3"/>
  <c r="J171" i="3"/>
  <c r="J172" i="3"/>
  <c r="J173" i="3"/>
  <c r="J174" i="3"/>
  <c r="J175" i="3"/>
  <c r="J176" i="3"/>
  <c r="J177" i="3"/>
  <c r="J178" i="3"/>
  <c r="J179" i="3"/>
  <c r="J180" i="3"/>
  <c r="J181" i="3"/>
  <c r="J182" i="3"/>
  <c r="J183" i="3"/>
  <c r="J184" i="3"/>
  <c r="J185" i="3"/>
  <c r="J186" i="3"/>
  <c r="J187" i="3"/>
  <c r="J188" i="3"/>
  <c r="J189" i="3"/>
  <c r="J190" i="3"/>
  <c r="J191" i="3"/>
  <c r="J192" i="3"/>
  <c r="J193" i="3"/>
  <c r="J194" i="3"/>
  <c r="J195" i="3"/>
  <c r="J196" i="3"/>
  <c r="J197" i="3"/>
  <c r="J198" i="3"/>
  <c r="J199"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4" i="3"/>
  <c r="I115" i="3"/>
  <c r="I116" i="3"/>
  <c r="I117" i="3"/>
  <c r="I118" i="3"/>
  <c r="I119" i="3"/>
  <c r="I120" i="3"/>
  <c r="I121" i="3"/>
  <c r="I122" i="3"/>
  <c r="I123" i="3"/>
  <c r="I124" i="3"/>
  <c r="I125" i="3"/>
  <c r="I126" i="3"/>
  <c r="I127" i="3"/>
  <c r="I128" i="3"/>
  <c r="I129" i="3"/>
  <c r="I130" i="3"/>
  <c r="I131" i="3"/>
  <c r="I132" i="3"/>
  <c r="I133" i="3"/>
  <c r="I134" i="3"/>
  <c r="I135" i="3"/>
  <c r="I136" i="3"/>
  <c r="I137" i="3"/>
  <c r="I138" i="3"/>
  <c r="I139" i="3"/>
  <c r="I140" i="3"/>
  <c r="I141" i="3"/>
  <c r="I142" i="3"/>
  <c r="I143" i="3"/>
  <c r="I144" i="3"/>
  <c r="I145" i="3"/>
  <c r="I146" i="3"/>
  <c r="I147" i="3"/>
  <c r="I148" i="3"/>
  <c r="I149" i="3"/>
  <c r="I150" i="3"/>
  <c r="I151" i="3"/>
  <c r="I152" i="3"/>
  <c r="I153" i="3"/>
  <c r="I154" i="3"/>
  <c r="I155" i="3"/>
  <c r="I156" i="3"/>
  <c r="I157" i="3"/>
  <c r="I158" i="3"/>
  <c r="I159" i="3"/>
  <c r="I160" i="3"/>
  <c r="I161" i="3"/>
  <c r="I162" i="3"/>
  <c r="I163" i="3"/>
  <c r="I164" i="3"/>
  <c r="I165" i="3"/>
  <c r="I166" i="3"/>
  <c r="I167" i="3"/>
  <c r="I168" i="3"/>
  <c r="I169" i="3"/>
  <c r="I170" i="3"/>
  <c r="I171" i="3"/>
  <c r="I172" i="3"/>
  <c r="I173" i="3"/>
  <c r="I174" i="3"/>
  <c r="I175" i="3"/>
  <c r="I176" i="3"/>
  <c r="I177" i="3"/>
  <c r="I178" i="3"/>
  <c r="I179" i="3"/>
  <c r="I180" i="3"/>
  <c r="I181" i="3"/>
  <c r="I182" i="3"/>
  <c r="I183" i="3"/>
  <c r="I184" i="3"/>
  <c r="I185" i="3"/>
  <c r="I186" i="3"/>
  <c r="I187" i="3"/>
  <c r="I188" i="3"/>
  <c r="I189" i="3"/>
  <c r="I190" i="3"/>
  <c r="I191" i="3"/>
  <c r="I192" i="3"/>
  <c r="I193" i="3"/>
  <c r="I194" i="3"/>
  <c r="I195" i="3"/>
  <c r="I196" i="3"/>
  <c r="I197" i="3"/>
  <c r="I198" i="3"/>
  <c r="I199" i="3"/>
  <c r="D53" i="10"/>
  <c r="B75" i="9" s="1"/>
  <c r="D54" i="10"/>
  <c r="D55" i="10"/>
  <c r="D56" i="10"/>
  <c r="B78" i="9" s="1"/>
  <c r="D57" i="10"/>
  <c r="B79" i="9" s="1"/>
  <c r="D58" i="10"/>
  <c r="B80" i="9" s="1"/>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K140" i="3"/>
  <c r="K141" i="3"/>
  <c r="K142" i="3"/>
  <c r="K143" i="3"/>
  <c r="K144" i="3"/>
  <c r="K145" i="3"/>
  <c r="K146" i="3"/>
  <c r="K147" i="3"/>
  <c r="K148" i="3"/>
  <c r="K149" i="3"/>
  <c r="K150" i="3"/>
  <c r="K151" i="3"/>
  <c r="K152" i="3"/>
  <c r="K153" i="3"/>
  <c r="K154" i="3"/>
  <c r="K155" i="3"/>
  <c r="K156" i="3"/>
  <c r="K157" i="3"/>
  <c r="K158" i="3"/>
  <c r="K159" i="3"/>
  <c r="K160" i="3"/>
  <c r="K161" i="3"/>
  <c r="K162" i="3"/>
  <c r="K163" i="3"/>
  <c r="K164" i="3"/>
  <c r="K165" i="3"/>
  <c r="K166" i="3"/>
  <c r="K167" i="3"/>
  <c r="K168" i="3"/>
  <c r="K169" i="3"/>
  <c r="K170" i="3"/>
  <c r="K171" i="3"/>
  <c r="K172" i="3"/>
  <c r="K173" i="3"/>
  <c r="K174" i="3"/>
  <c r="K175" i="3"/>
  <c r="K176" i="3"/>
  <c r="K177" i="3"/>
  <c r="K178" i="3"/>
  <c r="K179" i="3"/>
  <c r="K180" i="3"/>
  <c r="K181" i="3"/>
  <c r="K182" i="3"/>
  <c r="K183" i="3"/>
  <c r="K184" i="3"/>
  <c r="K185" i="3"/>
  <c r="K186" i="3"/>
  <c r="K187" i="3"/>
  <c r="K188" i="3"/>
  <c r="K189" i="3"/>
  <c r="K190" i="3"/>
  <c r="K191" i="3"/>
  <c r="K192" i="3"/>
  <c r="K193" i="3"/>
  <c r="K194" i="3"/>
  <c r="K195" i="3"/>
  <c r="K196" i="3"/>
  <c r="K197" i="3"/>
  <c r="K198" i="3"/>
  <c r="K199" i="3"/>
  <c r="D25" i="10"/>
  <c r="B29" i="9" s="1"/>
  <c r="E29" i="9" s="1"/>
  <c r="D27" i="10"/>
  <c r="B31" i="9" s="1"/>
  <c r="E31" i="9" s="1"/>
  <c r="D35" i="10"/>
  <c r="B39" i="9" s="1"/>
  <c r="E39" i="9" s="1"/>
  <c r="D46" i="10"/>
  <c r="B50" i="9" s="1"/>
  <c r="E50" i="9" s="1"/>
  <c r="D50" i="10"/>
  <c r="B54" i="9" s="1"/>
  <c r="E54" i="9" s="1"/>
  <c r="A20" i="9"/>
  <c r="L198" i="3"/>
  <c r="L18" i="3"/>
  <c r="L19" i="3"/>
  <c r="L20" i="3"/>
  <c r="L21" i="3"/>
  <c r="L22"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8" i="3"/>
  <c r="L189" i="3"/>
  <c r="L190" i="3"/>
  <c r="L191" i="3"/>
  <c r="L192" i="3"/>
  <c r="L193" i="3"/>
  <c r="L194" i="3"/>
  <c r="L195" i="3"/>
  <c r="L196" i="3"/>
  <c r="L197" i="3"/>
  <c r="L199" i="3"/>
  <c r="L23" i="3"/>
  <c r="L24" i="3"/>
  <c r="L25" i="3"/>
  <c r="L26" i="3"/>
  <c r="L27" i="3"/>
  <c r="L28" i="3"/>
  <c r="L29" i="3"/>
  <c r="L30" i="3"/>
  <c r="L31" i="3"/>
  <c r="L32" i="3"/>
  <c r="L33" i="3"/>
  <c r="L34" i="3"/>
  <c r="L35" i="3"/>
  <c r="L36" i="3"/>
  <c r="L37" i="3"/>
  <c r="L38" i="3"/>
  <c r="L39" i="3"/>
  <c r="L40" i="3"/>
  <c r="L41" i="3"/>
  <c r="L42" i="3"/>
  <c r="L43" i="3"/>
  <c r="L44" i="3"/>
  <c r="L45" i="3"/>
  <c r="C197" i="2"/>
  <c r="A76" i="9"/>
  <c r="A77" i="9"/>
  <c r="A78" i="9"/>
  <c r="A79" i="9"/>
  <c r="A80" i="9"/>
  <c r="A75" i="9"/>
  <c r="A58" i="9"/>
  <c r="A59" i="9"/>
  <c r="A60" i="9"/>
  <c r="A61" i="9"/>
  <c r="A62" i="9"/>
  <c r="A63" i="9"/>
  <c r="A64" i="9"/>
  <c r="A65" i="9"/>
  <c r="A66" i="9"/>
  <c r="A67" i="9"/>
  <c r="A68" i="9"/>
  <c r="A69" i="9"/>
  <c r="A70" i="9"/>
  <c r="A71" i="9"/>
  <c r="A72" i="9"/>
  <c r="A73" i="9"/>
  <c r="A56" i="9"/>
  <c r="A29" i="9"/>
  <c r="A30" i="9"/>
  <c r="A31" i="9"/>
  <c r="A32" i="9"/>
  <c r="A33" i="9"/>
  <c r="A34" i="9"/>
  <c r="A35" i="9"/>
  <c r="A36" i="9"/>
  <c r="A37" i="9"/>
  <c r="A38" i="9"/>
  <c r="A39" i="9"/>
  <c r="A40" i="9"/>
  <c r="A41" i="9"/>
  <c r="A42" i="9"/>
  <c r="A43" i="9"/>
  <c r="A44" i="9"/>
  <c r="A45" i="9"/>
  <c r="A46" i="9"/>
  <c r="A47" i="9"/>
  <c r="A48" i="9"/>
  <c r="A49" i="9"/>
  <c r="A50" i="9"/>
  <c r="A51" i="9"/>
  <c r="A52" i="9"/>
  <c r="A53" i="9"/>
  <c r="A54" i="9"/>
  <c r="A55" i="9"/>
  <c r="A28" i="9"/>
  <c r="A23" i="9"/>
  <c r="A24" i="9"/>
  <c r="A25" i="9"/>
  <c r="A26" i="9"/>
  <c r="A27" i="9"/>
  <c r="A22" i="9"/>
  <c r="A21" i="9"/>
  <c r="A13" i="9"/>
  <c r="B93" i="9" s="1"/>
  <c r="A17" i="9"/>
  <c r="A16" i="9"/>
  <c r="A15" i="9"/>
  <c r="A14" i="9"/>
  <c r="Q19" i="3"/>
  <c r="Q18" i="3"/>
  <c r="Q20" i="3" s="1"/>
  <c r="P19" i="3"/>
  <c r="P18" i="3"/>
  <c r="Q17" i="3"/>
  <c r="R18" i="3"/>
  <c r="R17" i="3"/>
  <c r="R19" i="3"/>
  <c r="P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17" i="3"/>
  <c r="R20" i="3" l="1"/>
  <c r="P20" i="3"/>
  <c r="L8" i="3"/>
  <c r="C20" i="9" s="1"/>
  <c r="E95" i="9"/>
  <c r="K8" i="3"/>
  <c r="C17" i="9" s="1"/>
  <c r="H8" i="3"/>
  <c r="C14" i="9" s="1"/>
  <c r="C63" i="9"/>
  <c r="C8" i="3"/>
  <c r="D14" i="10"/>
  <c r="F8" i="3"/>
  <c r="B8" i="3"/>
  <c r="I8" i="3"/>
  <c r="C15" i="9" s="1"/>
  <c r="G8" i="3"/>
  <c r="C72" i="9"/>
  <c r="C62" i="9"/>
  <c r="C58" i="9"/>
  <c r="D8" i="3"/>
  <c r="C68" i="9"/>
  <c r="C59" i="9"/>
  <c r="E8" i="3"/>
  <c r="C73" i="9"/>
  <c r="M8" i="3"/>
  <c r="B15" i="10" s="1"/>
  <c r="D15" i="10" s="1"/>
  <c r="B21" i="9" s="1"/>
  <c r="J8" i="3"/>
  <c r="C16" i="9" s="1"/>
  <c r="B14" i="9" l="1"/>
  <c r="C9" i="3"/>
  <c r="B9" i="3"/>
  <c r="B13" i="9"/>
  <c r="D9" i="3"/>
  <c r="B15" i="9"/>
  <c r="B17" i="9"/>
  <c r="E17" i="9" s="1"/>
  <c r="F9" i="3"/>
  <c r="B16" i="9"/>
  <c r="D16" i="9" s="1"/>
  <c r="D18" i="9" s="1"/>
  <c r="E9" i="3"/>
  <c r="G9" i="3"/>
  <c r="B20" i="9"/>
  <c r="B78" i="10"/>
  <c r="J96" i="9" s="1"/>
  <c r="C18" i="9"/>
  <c r="C81" i="9" s="1"/>
  <c r="D11" i="9" l="1"/>
  <c r="D83" i="9"/>
  <c r="D85" i="9" s="1"/>
  <c r="C9" i="9" s="1"/>
  <c r="B18" i="9"/>
  <c r="B81" i="9" s="1"/>
  <c r="E11" i="9"/>
  <c r="J100" i="9" s="1"/>
  <c r="E93" i="9"/>
  <c r="E96" i="9"/>
  <c r="E15" i="9"/>
  <c r="D87" i="9"/>
  <c r="D20" i="9"/>
  <c r="D88" i="9"/>
  <c r="E14" i="9"/>
  <c r="E18" i="9" s="1"/>
  <c r="E43" i="9" l="1"/>
  <c r="E47" i="9"/>
  <c r="E57" i="9"/>
  <c r="E30" i="9"/>
  <c r="E37" i="9"/>
  <c r="E60" i="9"/>
  <c r="E48" i="9"/>
  <c r="E64" i="9"/>
  <c r="E27" i="9"/>
  <c r="E40" i="9"/>
  <c r="E55" i="9"/>
  <c r="E33" i="9"/>
  <c r="E51" i="9"/>
  <c r="E42" i="9"/>
  <c r="E38" i="9"/>
  <c r="E67" i="9"/>
  <c r="E56" i="9"/>
  <c r="E46" i="9"/>
  <c r="E26" i="9"/>
  <c r="E35" i="9"/>
  <c r="E23" i="9"/>
  <c r="E71" i="9"/>
  <c r="E49" i="9"/>
  <c r="E34" i="9"/>
  <c r="E36" i="9"/>
  <c r="E22" i="9"/>
  <c r="E44" i="9"/>
  <c r="E69" i="9"/>
  <c r="E68" i="9"/>
  <c r="E63" i="9"/>
  <c r="E70" i="9"/>
  <c r="E24" i="9"/>
  <c r="E65" i="9"/>
  <c r="E41" i="9"/>
  <c r="E28" i="9"/>
  <c r="E62" i="9"/>
  <c r="E45" i="9"/>
  <c r="E52" i="9"/>
  <c r="E59" i="9"/>
  <c r="E32" i="9"/>
  <c r="E25" i="9"/>
  <c r="E66" i="9"/>
  <c r="E61" i="9"/>
  <c r="E72" i="9"/>
  <c r="E21" i="9"/>
  <c r="E58" i="9"/>
  <c r="E73" i="9"/>
  <c r="E89" i="9"/>
  <c r="E20" i="9"/>
  <c r="D57" i="9"/>
  <c r="D24" i="9"/>
  <c r="D28" i="9"/>
  <c r="D34" i="9"/>
  <c r="D38" i="9"/>
  <c r="D43" i="9"/>
  <c r="D47" i="9"/>
  <c r="D52" i="9"/>
  <c r="D66" i="9"/>
  <c r="D70" i="9"/>
  <c r="D67" i="9"/>
  <c r="D71" i="9"/>
  <c r="D41" i="9"/>
  <c r="D23" i="9"/>
  <c r="D45" i="9"/>
  <c r="D40" i="9"/>
  <c r="D36" i="9"/>
  <c r="D22" i="9"/>
  <c r="D64" i="9"/>
  <c r="D37" i="9"/>
  <c r="D56" i="9"/>
  <c r="D49" i="9"/>
  <c r="D27" i="9"/>
  <c r="D32" i="9"/>
  <c r="D42" i="9"/>
  <c r="D46" i="9"/>
  <c r="D26" i="9"/>
  <c r="D35" i="9"/>
  <c r="D62" i="9"/>
  <c r="D33" i="9"/>
  <c r="D30" i="9"/>
  <c r="D69" i="9"/>
  <c r="D55" i="9"/>
  <c r="D63" i="9"/>
  <c r="D25" i="9"/>
  <c r="D59" i="9"/>
  <c r="D65" i="9"/>
  <c r="D51" i="9"/>
  <c r="D60" i="9"/>
  <c r="D44" i="9"/>
  <c r="D48" i="9"/>
  <c r="D61" i="9"/>
  <c r="D68" i="9"/>
  <c r="D73" i="9"/>
  <c r="D72" i="9"/>
  <c r="D21" i="9"/>
  <c r="D58" i="9"/>
  <c r="E81" i="9" l="1"/>
  <c r="E91" i="9" s="1"/>
  <c r="D81" i="9"/>
  <c r="E94" i="9" s="1"/>
  <c r="E97" i="9" s="1"/>
  <c r="J99" i="9" l="1"/>
  <c r="J101" i="9" s="1"/>
  <c r="J103" i="9" s="1"/>
  <c r="E99" i="9"/>
  <c r="C1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B12" authorId="0" shapeId="0" xr:uid="{00000000-0006-0000-0000-000001000000}">
      <text>
        <r>
          <rPr>
            <b/>
            <sz val="12"/>
            <color indexed="81"/>
            <rFont val="Tahoma"/>
            <family val="2"/>
          </rPr>
          <t xml:space="preserve">Annual Salary:
</t>
        </r>
        <r>
          <rPr>
            <sz val="10"/>
            <color indexed="81"/>
            <rFont val="Tahoma"/>
            <family val="2"/>
          </rPr>
          <t>Enter the dollar value that each employee will earn throughout the year.  By entering annualized figures  part-time employees will calculate appropriately.</t>
        </r>
      </text>
    </comment>
    <comment ref="C12" authorId="0" shapeId="0" xr:uid="{00000000-0006-0000-0000-000002000000}">
      <text>
        <r>
          <rPr>
            <b/>
            <sz val="12"/>
            <color indexed="81"/>
            <rFont val="Tahoma"/>
            <family val="2"/>
          </rPr>
          <t xml:space="preserve">Excess of Salary Cap:
</t>
        </r>
        <r>
          <rPr>
            <sz val="10"/>
            <color indexed="81"/>
            <rFont val="Tahoma"/>
            <family val="2"/>
          </rPr>
          <t>Please enter amount that DCAA would consider unreasonable in accordance with the FAR.</t>
        </r>
      </text>
    </comment>
    <comment ref="D12" authorId="0" shapeId="0" xr:uid="{00000000-0006-0000-0000-000003000000}">
      <text>
        <r>
          <rPr>
            <b/>
            <sz val="12"/>
            <color indexed="81"/>
            <rFont val="Tahoma"/>
            <family val="2"/>
          </rPr>
          <t xml:space="preserve">Direct %:
</t>
        </r>
        <r>
          <rPr>
            <sz val="10"/>
            <color indexed="81"/>
            <rFont val="Tahoma"/>
            <family val="2"/>
          </rPr>
          <t>Enter the anticipated percentage of time that each individual will spend on specific  grants, contracts, and/or other commercial jobs.  This should include all work for the next fiscal year which is generally 2080 hours.</t>
        </r>
      </text>
    </comment>
    <comment ref="E12" authorId="0" shapeId="0" xr:uid="{00000000-0006-0000-0000-000004000000}">
      <text>
        <r>
          <rPr>
            <b/>
            <sz val="12"/>
            <color rgb="FF000000"/>
            <rFont val="Tahoma"/>
            <family val="2"/>
          </rPr>
          <t xml:space="preserve">Bid &amp; Proposal %:
</t>
        </r>
        <r>
          <rPr>
            <sz val="10"/>
            <color rgb="FF000000"/>
            <rFont val="Tahoma"/>
            <family val="2"/>
          </rPr>
          <t>Enter the anticipated percentage of time that each individual will spend working on attaining new grants and/or contracts.</t>
        </r>
      </text>
    </comment>
    <comment ref="F12" authorId="0" shapeId="0" xr:uid="{00000000-0006-0000-0000-000005000000}">
      <text>
        <r>
          <rPr>
            <b/>
            <sz val="12"/>
            <color indexed="81"/>
            <rFont val="Tahoma"/>
            <family val="2"/>
          </rPr>
          <t xml:space="preserve">IR&amp;D %:
</t>
        </r>
        <r>
          <rPr>
            <sz val="10"/>
            <color indexed="81"/>
            <rFont val="Tahoma"/>
            <family val="2"/>
          </rPr>
          <t>Enter the anticipated percentage of time that each individual will spend working on Internal Research &amp; Development work.</t>
        </r>
      </text>
    </comment>
    <comment ref="G12" authorId="0" shapeId="0" xr:uid="{00000000-0006-0000-0000-000006000000}">
      <text>
        <r>
          <rPr>
            <b/>
            <sz val="12"/>
            <color indexed="81"/>
            <rFont val="Tahoma"/>
            <family val="2"/>
          </rPr>
          <t xml:space="preserve">Overhead %:
</t>
        </r>
        <r>
          <rPr>
            <sz val="10"/>
            <color indexed="81"/>
            <rFont val="Tahoma"/>
            <family val="2"/>
          </rPr>
          <t>Enter the anticipated percentage of time that each individual will spend   on non-billable work.</t>
        </r>
      </text>
    </comment>
    <comment ref="H12" authorId="0" shapeId="0" xr:uid="{00000000-0006-0000-0000-000007000000}">
      <text>
        <r>
          <rPr>
            <b/>
            <sz val="12"/>
            <color indexed="81"/>
            <rFont val="Tahoma"/>
            <family val="2"/>
          </rPr>
          <t xml:space="preserve">General &amp; Admin %:
</t>
        </r>
        <r>
          <rPr>
            <sz val="10"/>
            <color indexed="81"/>
            <rFont val="Tahoma"/>
            <family val="2"/>
          </rPr>
          <t>Enter the anticipated percentage of time that each officer will spend on the administrative tasks of the company.</t>
        </r>
      </text>
    </comment>
    <comment ref="I12" authorId="0" shapeId="0" xr:uid="{00000000-0006-0000-0000-000008000000}">
      <text>
        <r>
          <rPr>
            <b/>
            <sz val="12"/>
            <color rgb="FF000000"/>
            <rFont val="Tahoma"/>
            <family val="2"/>
          </rPr>
          <t xml:space="preserve">Fringe %:
</t>
        </r>
        <r>
          <rPr>
            <sz val="10"/>
            <color rgb="FF000000"/>
            <rFont val="Tahoma"/>
            <family val="2"/>
          </rPr>
          <t>Enter the anticipated percentage of time that each individual will be out of the office due to vacation, sick, holiday, and other paid time off.  Please consider your company's policy and procedure manual in determining the percentage.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Ed Jameson</author>
  </authors>
  <commentList>
    <comment ref="A18" authorId="0" shapeId="0" xr:uid="{00000000-0006-0000-0100-000001000000}">
      <text>
        <r>
          <rPr>
            <b/>
            <sz val="14"/>
            <color indexed="81"/>
            <rFont val="Tahoma"/>
            <family val="2"/>
          </rPr>
          <t>Health insurance:</t>
        </r>
        <r>
          <rPr>
            <sz val="8"/>
            <color indexed="81"/>
            <rFont val="Tahoma"/>
            <family val="2"/>
          </rPr>
          <t xml:space="preserve">
</t>
        </r>
        <r>
          <rPr>
            <sz val="11"/>
            <color indexed="81"/>
            <rFont val="Tahoma"/>
            <family val="2"/>
          </rPr>
          <t>Enter the anticipated dollar value of the company provided portion of health insurance premiums relating to the the projected fiscal year.</t>
        </r>
      </text>
    </comment>
    <comment ref="A19" authorId="0" shapeId="0" xr:uid="{00000000-0006-0000-0100-000002000000}">
      <text>
        <r>
          <rPr>
            <b/>
            <sz val="14"/>
            <color indexed="81"/>
            <rFont val="Tahoma"/>
            <family val="2"/>
          </rPr>
          <t>Dental insurance:</t>
        </r>
        <r>
          <rPr>
            <sz val="8"/>
            <color indexed="81"/>
            <rFont val="Tahoma"/>
            <family val="2"/>
          </rPr>
          <t xml:space="preserve">
</t>
        </r>
        <r>
          <rPr>
            <sz val="11"/>
            <color indexed="81"/>
            <rFont val="Tahoma"/>
            <family val="2"/>
          </rPr>
          <t>Enter the anticipated dollar value of the the company provided dental insurance policy premiums relating to the the projected fiscal year.</t>
        </r>
      </text>
    </comment>
    <comment ref="A20" authorId="0" shapeId="0" xr:uid="{00000000-0006-0000-0100-000003000000}">
      <text>
        <r>
          <rPr>
            <b/>
            <sz val="14"/>
            <color indexed="81"/>
            <rFont val="Tahoma"/>
            <family val="2"/>
          </rPr>
          <t>Pension benefits:</t>
        </r>
        <r>
          <rPr>
            <sz val="8"/>
            <color indexed="81"/>
            <rFont val="Tahoma"/>
            <family val="2"/>
          </rPr>
          <t xml:space="preserve">
</t>
        </r>
        <r>
          <rPr>
            <sz val="11"/>
            <color indexed="81"/>
            <rFont val="Tahoma"/>
            <family val="2"/>
          </rPr>
          <t>Enter the anticipated dollar value of the employer's pension contribution.</t>
        </r>
      </text>
    </comment>
    <comment ref="A24" authorId="0" shapeId="0" xr:uid="{00000000-0006-0000-0100-000004000000}">
      <text>
        <r>
          <rPr>
            <b/>
            <sz val="14"/>
            <color indexed="81"/>
            <rFont val="Tahoma"/>
            <family val="2"/>
          </rPr>
          <t>Indirect consulting:</t>
        </r>
        <r>
          <rPr>
            <sz val="8"/>
            <color indexed="81"/>
            <rFont val="Tahoma"/>
            <family val="2"/>
          </rPr>
          <t xml:space="preserve">
</t>
        </r>
        <r>
          <rPr>
            <sz val="11"/>
            <color indexed="81"/>
            <rFont val="Tahoma"/>
            <family val="2"/>
          </rPr>
          <t>Enter the anticipated dollar value of any non billable, general business consultants.  Please be sure that any indirect consulting listed here is allowable in accordance with agency specific guidelines.</t>
        </r>
      </text>
    </comment>
    <comment ref="A25" authorId="0" shapeId="0" xr:uid="{00000000-0006-0000-0100-000005000000}">
      <text>
        <r>
          <rPr>
            <b/>
            <sz val="14"/>
            <color indexed="81"/>
            <rFont val="Tahoma"/>
            <family val="2"/>
          </rPr>
          <t>Legal fees:</t>
        </r>
        <r>
          <rPr>
            <sz val="8"/>
            <color indexed="81"/>
            <rFont val="Tahoma"/>
            <family val="2"/>
          </rPr>
          <t xml:space="preserve">
</t>
        </r>
        <r>
          <rPr>
            <sz val="11"/>
            <color indexed="81"/>
            <rFont val="Tahoma"/>
            <family val="2"/>
          </rPr>
          <t>Enter the anticipated dollar value of any allowable legal fees for the projected fiscal year.</t>
        </r>
      </text>
    </comment>
    <comment ref="A27" authorId="0" shapeId="0" xr:uid="{00000000-0006-0000-0100-000006000000}">
      <text>
        <r>
          <rPr>
            <b/>
            <sz val="14"/>
            <color indexed="81"/>
            <rFont val="Tahoma"/>
            <family val="2"/>
          </rPr>
          <t>Bid and proposal expenses:</t>
        </r>
        <r>
          <rPr>
            <sz val="8"/>
            <color indexed="81"/>
            <rFont val="Tahoma"/>
            <family val="2"/>
          </rPr>
          <t xml:space="preserve">
</t>
        </r>
        <r>
          <rPr>
            <sz val="11"/>
            <color indexed="81"/>
            <rFont val="Tahoma"/>
            <family val="2"/>
          </rPr>
          <t xml:space="preserve">Enter the anticipated dollar value of non-employee labor related bid and proposal costs (ie. Consultants, printing costs, proposal outsource).
</t>
        </r>
      </text>
    </comment>
    <comment ref="A28" authorId="0" shapeId="0" xr:uid="{00000000-0006-0000-0100-000007000000}">
      <text>
        <r>
          <rPr>
            <b/>
            <sz val="14"/>
            <color indexed="81"/>
            <rFont val="Tahoma"/>
            <family val="2"/>
          </rPr>
          <t>Office supplies (&lt; i.e. $500):</t>
        </r>
        <r>
          <rPr>
            <sz val="8"/>
            <color indexed="81"/>
            <rFont val="Tahoma"/>
            <family val="2"/>
          </rPr>
          <t xml:space="preserve">
</t>
        </r>
        <r>
          <rPr>
            <sz val="11"/>
            <color indexed="81"/>
            <rFont val="Tahoma"/>
            <family val="2"/>
          </rPr>
          <t>Enter the anticipated dollar value of the office supplies for the projected fiscal year.  Please do not include individual purchases exceeding your capitalization threshold (i.e. $500 used in this example) here because the accounting treatment may be different for these items.</t>
        </r>
      </text>
    </comment>
    <comment ref="A29" authorId="0" shapeId="0" xr:uid="{00000000-0006-0000-0100-000008000000}">
      <text>
        <r>
          <rPr>
            <b/>
            <sz val="14"/>
            <color indexed="81"/>
            <rFont val="Tahoma"/>
            <family val="2"/>
          </rPr>
          <t>Computer supplies (&lt; i.e. $500):</t>
        </r>
        <r>
          <rPr>
            <sz val="8"/>
            <color indexed="81"/>
            <rFont val="Tahoma"/>
            <family val="2"/>
          </rPr>
          <t xml:space="preserve">
</t>
        </r>
        <r>
          <rPr>
            <sz val="11"/>
            <color indexed="81"/>
            <rFont val="Tahoma"/>
            <family val="2"/>
          </rPr>
          <t>Enter the anticipated dollar value of the computer supplies for the projected fiscal year.  Please do not include individual purchases exceeding your capitalization threshold (i.e. $500 used in this example) here because the accounting treatment may be different for these items.</t>
        </r>
      </text>
    </comment>
    <comment ref="A33" authorId="0" shapeId="0" xr:uid="{00000000-0006-0000-0100-000009000000}">
      <text>
        <r>
          <rPr>
            <b/>
            <sz val="14"/>
            <color indexed="81"/>
            <rFont val="Tahoma"/>
            <family val="2"/>
          </rPr>
          <t>Incentive compensation:</t>
        </r>
        <r>
          <rPr>
            <sz val="8"/>
            <color indexed="81"/>
            <rFont val="Tahoma"/>
            <family val="2"/>
          </rPr>
          <t xml:space="preserve">
</t>
        </r>
        <r>
          <rPr>
            <sz val="11"/>
            <color indexed="81"/>
            <rFont val="Tahoma"/>
            <family val="2"/>
          </rPr>
          <t>Please enter the amount of indirect bonus pay offered as an incentive to your employees.  Please note that this will need to be documented very carefully for reasonableness.</t>
        </r>
      </text>
    </comment>
    <comment ref="A38" authorId="0" shapeId="0" xr:uid="{00000000-0006-0000-0100-00000A000000}">
      <text>
        <r>
          <rPr>
            <b/>
            <sz val="14"/>
            <color indexed="81"/>
            <rFont val="Tahoma"/>
            <family val="2"/>
          </rPr>
          <t>Business meals:</t>
        </r>
        <r>
          <rPr>
            <sz val="8"/>
            <color indexed="81"/>
            <rFont val="Tahoma"/>
            <family val="2"/>
          </rPr>
          <t xml:space="preserve">
</t>
        </r>
        <r>
          <rPr>
            <sz val="11"/>
            <color indexed="81"/>
            <rFont val="Tahoma"/>
            <family val="2"/>
          </rPr>
          <t>Enter the anticipated allowable dollar value of the business meals for the projected fiscal year in accordance with your agency's specific requirements.</t>
        </r>
      </text>
    </comment>
    <comment ref="A42" authorId="0" shapeId="0" xr:uid="{00000000-0006-0000-0100-00000B000000}">
      <text>
        <r>
          <rPr>
            <b/>
            <sz val="14"/>
            <color indexed="81"/>
            <rFont val="Tahoma"/>
            <family val="2"/>
          </rPr>
          <t>Indirect travel:</t>
        </r>
        <r>
          <rPr>
            <sz val="8"/>
            <color indexed="81"/>
            <rFont val="Tahoma"/>
            <family val="2"/>
          </rPr>
          <t xml:space="preserve">
</t>
        </r>
        <r>
          <rPr>
            <sz val="11"/>
            <color indexed="81"/>
            <rFont val="Tahoma"/>
            <family val="2"/>
          </rPr>
          <t xml:space="preserve">Enter the anticipated dollar value of non-billable travel expenses in accordance with Government per diem requirements.  </t>
        </r>
      </text>
    </comment>
    <comment ref="A46" authorId="0" shapeId="0" xr:uid="{00000000-0006-0000-0100-00000C000000}">
      <text>
        <r>
          <rPr>
            <b/>
            <sz val="14"/>
            <color indexed="81"/>
            <rFont val="Tahoma"/>
            <family val="2"/>
          </rPr>
          <t>State income taxes:</t>
        </r>
        <r>
          <rPr>
            <sz val="8"/>
            <color indexed="81"/>
            <rFont val="Tahoma"/>
            <family val="2"/>
          </rPr>
          <t xml:space="preserve">
</t>
        </r>
        <r>
          <rPr>
            <sz val="11"/>
            <color indexed="81"/>
            <rFont val="Tahoma"/>
            <family val="2"/>
          </rPr>
          <t>Enter the dollar value of the state income taxes that you expect to pay for the projected fiscal year.</t>
        </r>
      </text>
    </comment>
    <comment ref="A48" authorId="0" shapeId="0" xr:uid="{00000000-0006-0000-0100-00000D000000}">
      <text>
        <r>
          <rPr>
            <b/>
            <sz val="14"/>
            <color indexed="81"/>
            <rFont val="Tahoma"/>
            <family val="2"/>
          </rPr>
          <t>Depreciation of capital equip.:</t>
        </r>
        <r>
          <rPr>
            <sz val="8"/>
            <color indexed="81"/>
            <rFont val="Tahoma"/>
            <family val="2"/>
          </rPr>
          <t xml:space="preserve">
</t>
        </r>
        <r>
          <rPr>
            <sz val="11"/>
            <color indexed="81"/>
            <rFont val="Tahoma"/>
            <family val="2"/>
          </rPr>
          <t>Please enter the GAAP basis depreciation for the projected fiscal year for all assets exceeding your capitalization policy.  Please do not use tax basis depreciation here.</t>
        </r>
      </text>
    </comment>
    <comment ref="A49" authorId="0" shapeId="0" xr:uid="{00000000-0006-0000-0100-00000E000000}">
      <text>
        <r>
          <rPr>
            <b/>
            <sz val="14"/>
            <color indexed="81"/>
            <rFont val="Tahoma"/>
            <family val="2"/>
          </rPr>
          <t>Indirect lab supplies:</t>
        </r>
        <r>
          <rPr>
            <sz val="8"/>
            <color indexed="81"/>
            <rFont val="Tahoma"/>
            <family val="2"/>
          </rPr>
          <t xml:space="preserve">
</t>
        </r>
        <r>
          <rPr>
            <sz val="11"/>
            <color indexed="81"/>
            <rFont val="Tahoma"/>
            <family val="2"/>
          </rPr>
          <t>Enter the anticipated dollar value to be spent on general lab supplies for the projected fiscal year.  Please note that government auditors often perform ratio analysis between this account and direct materials so be sure that these costs cannot be directly attributable to a specific contract or grant.</t>
        </r>
      </text>
    </comment>
    <comment ref="A50" authorId="0" shapeId="0" xr:uid="{00000000-0006-0000-0100-00000F000000}">
      <text>
        <r>
          <rPr>
            <b/>
            <sz val="14"/>
            <color indexed="81"/>
            <rFont val="Tahoma"/>
            <family val="2"/>
          </rPr>
          <t>Accounting &amp; bookkeeping:</t>
        </r>
        <r>
          <rPr>
            <sz val="8"/>
            <color indexed="81"/>
            <rFont val="Tahoma"/>
            <family val="2"/>
          </rPr>
          <t xml:space="preserve">
</t>
        </r>
        <r>
          <rPr>
            <sz val="11"/>
            <color indexed="81"/>
            <rFont val="Tahoma"/>
            <family val="2"/>
          </rPr>
          <t>Enter the anticipated dollar value of an outside CPA firm for accounting internal controls oversight, audit representation, indirect rate negotiations, preparation of your annual incurred cost submissions, etc. for the projected fiscal year.</t>
        </r>
      </text>
    </comment>
    <comment ref="A51" authorId="0" shapeId="0" xr:uid="{00000000-0006-0000-0100-000010000000}">
      <text>
        <r>
          <rPr>
            <b/>
            <sz val="14"/>
            <color indexed="81"/>
            <rFont val="Tahoma"/>
            <family val="2"/>
          </rPr>
          <t>Other expenses:</t>
        </r>
        <r>
          <rPr>
            <sz val="8"/>
            <color indexed="81"/>
            <rFont val="Tahoma"/>
            <family val="2"/>
          </rPr>
          <t xml:space="preserve">
</t>
        </r>
        <r>
          <rPr>
            <sz val="11"/>
            <color indexed="81"/>
            <rFont val="Tahoma"/>
            <family val="2"/>
          </rPr>
          <t>Enter the anticipated dollar value of any other general expenses for the projected fiscal year.</t>
        </r>
      </text>
    </comment>
    <comment ref="A53" authorId="0" shapeId="0" xr:uid="{00000000-0006-0000-0100-000011000000}">
      <text>
        <r>
          <rPr>
            <b/>
            <sz val="14"/>
            <color indexed="81"/>
            <rFont val="Tahoma"/>
            <family val="2"/>
          </rPr>
          <t>Direct materials:</t>
        </r>
        <r>
          <rPr>
            <sz val="8"/>
            <color indexed="81"/>
            <rFont val="Tahoma"/>
            <family val="2"/>
          </rPr>
          <t xml:space="preserve">
</t>
        </r>
        <r>
          <rPr>
            <sz val="11"/>
            <color indexed="81"/>
            <rFont val="Tahoma"/>
            <family val="2"/>
          </rPr>
          <t>Enter the anticipated dollar value to be spent on materials that are specifically designed for government grants, contracts and/or commercial jobs.  A good question to ask yourself is…  "Would these materials be purchased if not for a specific grant/contract?" If no, they should be charged direct, if yes, they should be charged indirect.</t>
        </r>
      </text>
    </comment>
    <comment ref="A54" authorId="0" shapeId="0" xr:uid="{00000000-0006-0000-0100-000012000000}">
      <text>
        <r>
          <rPr>
            <b/>
            <sz val="14"/>
            <color indexed="81"/>
            <rFont val="Tahoma"/>
            <family val="2"/>
          </rPr>
          <t>Direct consultants:</t>
        </r>
        <r>
          <rPr>
            <sz val="8"/>
            <color indexed="81"/>
            <rFont val="Tahoma"/>
            <family val="2"/>
          </rPr>
          <t xml:space="preserve">
</t>
        </r>
        <r>
          <rPr>
            <sz val="11"/>
            <color indexed="81"/>
            <rFont val="Tahoma"/>
            <family val="2"/>
          </rPr>
          <t>Enter the anticipated dollar value of  consultants hired/to be hired for purposes specifically related to a contract, grant, or commercial job for the projected fiscal year.</t>
        </r>
      </text>
    </comment>
    <comment ref="A55" authorId="0" shapeId="0" xr:uid="{00000000-0006-0000-0100-000013000000}">
      <text>
        <r>
          <rPr>
            <b/>
            <sz val="14"/>
            <color indexed="81"/>
            <rFont val="Tahoma"/>
            <family val="2"/>
          </rPr>
          <t>Direct subcontractors:</t>
        </r>
        <r>
          <rPr>
            <sz val="8"/>
            <color indexed="81"/>
            <rFont val="Tahoma"/>
            <family val="2"/>
          </rPr>
          <t xml:space="preserve">
</t>
        </r>
        <r>
          <rPr>
            <sz val="11"/>
            <color indexed="81"/>
            <rFont val="Tahoma"/>
            <family val="2"/>
          </rPr>
          <t>Enter the anticipated dollar value you expect to subcontract out to other companies for the projected fiscal year.</t>
        </r>
      </text>
    </comment>
    <comment ref="A56" authorId="0" shapeId="0" xr:uid="{00000000-0006-0000-0100-000014000000}">
      <text>
        <r>
          <rPr>
            <b/>
            <sz val="14"/>
            <color indexed="81"/>
            <rFont val="Tahoma"/>
            <family val="2"/>
          </rPr>
          <t>Direct equipment:</t>
        </r>
        <r>
          <rPr>
            <sz val="8"/>
            <color indexed="81"/>
            <rFont val="Tahoma"/>
            <family val="2"/>
          </rPr>
          <t xml:space="preserve">
</t>
        </r>
        <r>
          <rPr>
            <sz val="11"/>
            <color indexed="81"/>
            <rFont val="Tahoma"/>
            <family val="2"/>
          </rPr>
          <t xml:space="preserve">Enter the anticipated dollar value to be spent on equipment that is specifically designed for a contract, grant and/or commercial job for the projected fiscal year. </t>
        </r>
      </text>
    </comment>
    <comment ref="A57" authorId="0" shapeId="0" xr:uid="{00000000-0006-0000-0100-000015000000}">
      <text>
        <r>
          <rPr>
            <b/>
            <sz val="14"/>
            <color indexed="81"/>
            <rFont val="Tahoma"/>
            <family val="2"/>
          </rPr>
          <t>Direct travel:</t>
        </r>
        <r>
          <rPr>
            <sz val="8"/>
            <color indexed="81"/>
            <rFont val="Tahoma"/>
            <family val="2"/>
          </rPr>
          <t xml:space="preserve">
</t>
        </r>
        <r>
          <rPr>
            <sz val="11"/>
            <color indexed="81"/>
            <rFont val="Tahoma"/>
            <family val="2"/>
          </rPr>
          <t>Enter the dollar value of expected travel expenditures that are specifically related to a grants, contracts, or commercial jobs for the projected fiscal year.</t>
        </r>
      </text>
    </comment>
    <comment ref="A58" authorId="0" shapeId="0" xr:uid="{00000000-0006-0000-0100-000016000000}">
      <text>
        <r>
          <rPr>
            <b/>
            <sz val="14"/>
            <color indexed="81"/>
            <rFont val="Tahoma"/>
            <family val="2"/>
          </rPr>
          <t>Other direct costs:</t>
        </r>
        <r>
          <rPr>
            <sz val="8"/>
            <color indexed="81"/>
            <rFont val="Tahoma"/>
            <family val="2"/>
          </rPr>
          <t xml:space="preserve">
</t>
        </r>
        <r>
          <rPr>
            <sz val="11"/>
            <color indexed="81"/>
            <rFont val="Tahoma"/>
            <family val="2"/>
          </rPr>
          <t>Enter the anticipated dollar value of  other expenditures that directly relate to the contracts, grants, and/or commercial jobs for the projected fiscal year.</t>
        </r>
      </text>
    </comment>
    <comment ref="A60" authorId="0" shapeId="0" xr:uid="{00000000-0006-0000-0100-000017000000}">
      <text>
        <r>
          <rPr>
            <b/>
            <sz val="14"/>
            <color indexed="81"/>
            <rFont val="Tahoma"/>
            <family val="2"/>
          </rPr>
          <t>Unallowable fringe benefits:</t>
        </r>
        <r>
          <rPr>
            <sz val="8"/>
            <color indexed="81"/>
            <rFont val="Tahoma"/>
            <family val="2"/>
          </rPr>
          <t xml:space="preserve">
</t>
        </r>
        <r>
          <rPr>
            <sz val="11"/>
            <color indexed="81"/>
            <rFont val="Tahoma"/>
            <family val="2"/>
          </rPr>
          <t>Enter the anticipated dollar value of the portion of unallowable fringe benefits related to the unallowable salaries of the specific agency you are doing business with.</t>
        </r>
      </text>
    </comment>
    <comment ref="A61" authorId="0" shapeId="0" xr:uid="{00000000-0006-0000-0100-000018000000}">
      <text>
        <r>
          <rPr>
            <b/>
            <sz val="14"/>
            <color rgb="FF000000"/>
            <rFont val="Tahoma"/>
            <family val="2"/>
          </rPr>
          <t xml:space="preserve">Unallowable Bonus:
</t>
        </r>
        <r>
          <rPr>
            <sz val="11"/>
            <color rgb="FF000000"/>
            <rFont val="Tahoma"/>
            <family val="2"/>
          </rPr>
          <t xml:space="preserve">Payroll taxes and related incremental costs related with unallowable bonuses. </t>
        </r>
      </text>
    </comment>
    <comment ref="A62" authorId="0" shapeId="0" xr:uid="{00000000-0006-0000-0100-000019000000}">
      <text>
        <r>
          <rPr>
            <b/>
            <sz val="14"/>
            <color indexed="81"/>
            <rFont val="Tahoma"/>
            <family val="2"/>
          </rPr>
          <t>Noncash compensation:</t>
        </r>
        <r>
          <rPr>
            <sz val="8"/>
            <color indexed="81"/>
            <rFont val="Tahoma"/>
            <family val="2"/>
          </rPr>
          <t xml:space="preserve">
</t>
        </r>
        <r>
          <rPr>
            <sz val="11"/>
            <color indexed="81"/>
            <rFont val="Tahoma"/>
            <family val="2"/>
          </rPr>
          <t xml:space="preserve">The W2 value of noncash compensation awarded to employees included but not limited to common stock and options. </t>
        </r>
      </text>
    </comment>
    <comment ref="A66" authorId="0" shapeId="0" xr:uid="{00000000-0006-0000-0100-00001A000000}">
      <text>
        <r>
          <rPr>
            <b/>
            <sz val="14"/>
            <color indexed="81"/>
            <rFont val="Tahoma"/>
            <family val="2"/>
          </rPr>
          <t>Unallowable licensing costs:</t>
        </r>
        <r>
          <rPr>
            <sz val="8"/>
            <color indexed="81"/>
            <rFont val="Tahoma"/>
            <family val="2"/>
          </rPr>
          <t xml:space="preserve">
</t>
        </r>
        <r>
          <rPr>
            <sz val="11"/>
            <color indexed="81"/>
            <rFont val="Tahoma"/>
            <family val="2"/>
          </rPr>
          <t>Enter the anticipated dollar value of technology licensing costs that have been previously funded by the government.</t>
        </r>
      </text>
    </comment>
    <comment ref="A69" authorId="0" shapeId="0" xr:uid="{00000000-0006-0000-0100-00001B000000}">
      <text>
        <r>
          <rPr>
            <b/>
            <sz val="14"/>
            <color indexed="81"/>
            <rFont val="Tahoma"/>
            <family val="2"/>
          </rPr>
          <t>Unallowable rent:</t>
        </r>
        <r>
          <rPr>
            <sz val="8"/>
            <color indexed="81"/>
            <rFont val="Tahoma"/>
            <family val="2"/>
          </rPr>
          <t xml:space="preserve">
</t>
        </r>
        <r>
          <rPr>
            <sz val="11"/>
            <color indexed="81"/>
            <rFont val="Tahoma"/>
            <family val="2"/>
          </rPr>
          <t>For non-arms length transactions please enter the unallowable portion of rent expense.</t>
        </r>
      </text>
    </comment>
    <comment ref="A73" authorId="0" shapeId="0" xr:uid="{00000000-0006-0000-0100-00001C000000}">
      <text>
        <r>
          <rPr>
            <b/>
            <sz val="14"/>
            <color indexed="81"/>
            <rFont val="Tahoma"/>
            <family val="2"/>
          </rPr>
          <t>Entertainment:</t>
        </r>
        <r>
          <rPr>
            <sz val="8"/>
            <color indexed="81"/>
            <rFont val="Tahoma"/>
            <family val="2"/>
          </rPr>
          <t xml:space="preserve">
</t>
        </r>
        <r>
          <rPr>
            <sz val="11"/>
            <color indexed="81"/>
            <rFont val="Tahoma"/>
            <family val="2"/>
          </rPr>
          <t>Enter the anticipated dollar value of entertainment in accordance with your agency's specific requirements.</t>
        </r>
      </text>
    </comment>
    <comment ref="A74" authorId="1" shapeId="0" xr:uid="{00000000-0006-0000-0100-00001D000000}">
      <text>
        <r>
          <rPr>
            <b/>
            <sz val="14"/>
            <color indexed="81"/>
            <rFont val="Tahoma"/>
            <family val="2"/>
          </rPr>
          <t>Alcohol:</t>
        </r>
        <r>
          <rPr>
            <sz val="14"/>
            <color indexed="81"/>
            <rFont val="Tahoma"/>
            <family val="2"/>
          </rPr>
          <t xml:space="preserve">
</t>
        </r>
        <r>
          <rPr>
            <sz val="11"/>
            <color indexed="81"/>
            <rFont val="Tahoma"/>
            <family val="2"/>
          </rPr>
          <t xml:space="preserve">alcohol is strictly unallowable.  Please project the amount to be captured in your general ledger for the upcoming budget year.
</t>
        </r>
        <r>
          <rPr>
            <sz val="8"/>
            <color indexed="81"/>
            <rFont val="Tahoma"/>
            <family val="2"/>
          </rPr>
          <t xml:space="preserve">
</t>
        </r>
      </text>
    </comment>
    <comment ref="A76" authorId="0" shapeId="0" xr:uid="{00000000-0006-0000-0100-00001E000000}">
      <text>
        <r>
          <rPr>
            <b/>
            <sz val="14"/>
            <color rgb="FF000000"/>
            <rFont val="Tahoma"/>
            <family val="2"/>
          </rPr>
          <t>Unallowable patent costs:</t>
        </r>
        <r>
          <rPr>
            <sz val="8"/>
            <color rgb="FF000000"/>
            <rFont val="Tahoma"/>
            <family val="2"/>
          </rPr>
          <t xml:space="preserve">
</t>
        </r>
        <r>
          <rPr>
            <sz val="11"/>
            <color rgb="FF000000"/>
            <rFont val="Tahoma"/>
            <family val="2"/>
          </rPr>
          <t>Enter the unallowable portion of your legal expenses in accordance with your agency specific guidelines.</t>
        </r>
      </text>
    </comment>
  </commentList>
</comments>
</file>

<file path=xl/sharedStrings.xml><?xml version="1.0" encoding="utf-8"?>
<sst xmlns="http://schemas.openxmlformats.org/spreadsheetml/2006/main" count="145" uniqueCount="138">
  <si>
    <t>TOTAL</t>
  </si>
  <si>
    <t>Overall %</t>
  </si>
  <si>
    <t>Employee</t>
  </si>
  <si>
    <t>Direct $</t>
  </si>
  <si>
    <t>Corporate fica, suta, futa</t>
  </si>
  <si>
    <t xml:space="preserve"> </t>
  </si>
  <si>
    <t>Rent</t>
  </si>
  <si>
    <t>Utilities</t>
  </si>
  <si>
    <t>Contributions</t>
  </si>
  <si>
    <t>FICA, SUTA, FUTA</t>
  </si>
  <si>
    <t>FICA, SUTA, FUTA CALC</t>
  </si>
  <si>
    <t>2009 FICA WAGE BASE</t>
  </si>
  <si>
    <t>Direct Labor</t>
  </si>
  <si>
    <t>Gifts</t>
  </si>
  <si>
    <t>Amortization</t>
  </si>
  <si>
    <t>Allowable Patent Costs</t>
  </si>
  <si>
    <t>Alcohol</t>
  </si>
  <si>
    <t>Award Ceremonies</t>
  </si>
  <si>
    <t>2009 FUTA/SUTA WAGE BASE</t>
  </si>
  <si>
    <t>Capped %</t>
  </si>
  <si>
    <t>Uncapped %</t>
  </si>
  <si>
    <t>FUTA</t>
  </si>
  <si>
    <t>SUTA</t>
  </si>
  <si>
    <t>UPDATE THESE NUMBERS YEARLY</t>
  </si>
  <si>
    <t>examples</t>
  </si>
  <si>
    <t>FUTA/SUTA</t>
  </si>
  <si>
    <t>&lt;$106,800</t>
  </si>
  <si>
    <t>&lt;$7,000</t>
  </si>
  <si>
    <t>&gt;$106,800</t>
  </si>
  <si>
    <t>FICA 6.2%</t>
  </si>
  <si>
    <t>FICA 1.45% Portion</t>
  </si>
  <si>
    <t>IR&amp;D %</t>
  </si>
  <si>
    <t>Bid &amp; Proposal $</t>
  </si>
  <si>
    <t>IR&amp;D $</t>
  </si>
  <si>
    <t>Overhead Labor</t>
  </si>
  <si>
    <t>Overhead $</t>
  </si>
  <si>
    <t>G&amp;A Labor</t>
  </si>
  <si>
    <t>G&amp;A $</t>
  </si>
  <si>
    <t>Unallowable B&amp;P</t>
  </si>
  <si>
    <t>Unallowable IR&amp;D</t>
  </si>
  <si>
    <t>Unallowable Overhead</t>
  </si>
  <si>
    <t>Unallowable G&amp;A</t>
  </si>
  <si>
    <t>Overhead Rate</t>
  </si>
  <si>
    <t>G&amp;A Rate</t>
  </si>
  <si>
    <t>G&amp;A</t>
  </si>
  <si>
    <t>B&amp;P Labor</t>
  </si>
  <si>
    <t>IR&amp;D Labor</t>
  </si>
  <si>
    <t xml:space="preserve">           Totals</t>
  </si>
  <si>
    <t>Direct Labor Base</t>
  </si>
  <si>
    <t>Fringe $</t>
  </si>
  <si>
    <t>Unallowable Fringe</t>
  </si>
  <si>
    <t>Fringe Labor</t>
  </si>
  <si>
    <t>Overhead (less amount allocated to IR&amp;D and B&amp;P)</t>
  </si>
  <si>
    <t>Gross Payroll</t>
  </si>
  <si>
    <t>Worker's Comp Insurance</t>
  </si>
  <si>
    <t>Health Insurance</t>
  </si>
  <si>
    <t>Dental Insurance</t>
  </si>
  <si>
    <t>Pension Benefits</t>
  </si>
  <si>
    <t>Pension Administration</t>
  </si>
  <si>
    <t>Disability Insurance</t>
  </si>
  <si>
    <t>Indirect Consulting</t>
  </si>
  <si>
    <t>Legal Fees</t>
  </si>
  <si>
    <t>Business Insurance</t>
  </si>
  <si>
    <t>Bid and Proposal Expenses</t>
  </si>
  <si>
    <t>Office Supplies (&lt; $500)</t>
  </si>
  <si>
    <t>Computer Supplies (&lt; $500)</t>
  </si>
  <si>
    <t>Telecommunications Expenses</t>
  </si>
  <si>
    <t>Postage &amp; Shipping</t>
  </si>
  <si>
    <t>Recruiting Expenses</t>
  </si>
  <si>
    <t>Incentive Compensation</t>
  </si>
  <si>
    <t>Training &amp; Seminars</t>
  </si>
  <si>
    <t>Bank Charges</t>
  </si>
  <si>
    <t>Dues &amp; Subscriptions</t>
  </si>
  <si>
    <t>Licenses &amp; Permits</t>
  </si>
  <si>
    <t>Business Meals</t>
  </si>
  <si>
    <t>Printing and Reproduction</t>
  </si>
  <si>
    <t>Indirect Travel</t>
  </si>
  <si>
    <t>Rental Equipment</t>
  </si>
  <si>
    <t>State Income Taxes</t>
  </si>
  <si>
    <t>Payroll Service Fees</t>
  </si>
  <si>
    <t>Depreciation of Capital Equip.</t>
  </si>
  <si>
    <t>Indirect Lab Supplies</t>
  </si>
  <si>
    <t>Accounting &amp; Bookkeeping</t>
  </si>
  <si>
    <t>Other Expenses</t>
  </si>
  <si>
    <t>Direct Materials</t>
  </si>
  <si>
    <t>Direct Consultants</t>
  </si>
  <si>
    <t>Direct Subcontractors</t>
  </si>
  <si>
    <t>Direct Equipment</t>
  </si>
  <si>
    <t>Direct Travel</t>
  </si>
  <si>
    <t>Other Direct Costs</t>
  </si>
  <si>
    <t>Unallowable Portion of Fringe Benefits</t>
  </si>
  <si>
    <t>Unallowable Noncash Compensation</t>
  </si>
  <si>
    <t>Federal Income Taxes</t>
  </si>
  <si>
    <t>Penalties &amp; Fines</t>
  </si>
  <si>
    <t>Unallowable Licensing Costs</t>
  </si>
  <si>
    <t>Interest Expenses</t>
  </si>
  <si>
    <t>Unallowable Automobile Expenses</t>
  </si>
  <si>
    <t>Unallowable Rent</t>
  </si>
  <si>
    <t>Keyman Insurance</t>
  </si>
  <si>
    <t>Unallowable Sales, Marketing and Advertising</t>
  </si>
  <si>
    <t>Unallowable Patent Costs</t>
  </si>
  <si>
    <t>Total Expenses</t>
  </si>
  <si>
    <t>Allowable IR&amp;D labor</t>
  </si>
  <si>
    <t>Allowable B&amp;P labor</t>
  </si>
  <si>
    <t>Unallowable Costs</t>
  </si>
  <si>
    <t>Overhead Allocated to IR&amp;D and B&amp;P</t>
  </si>
  <si>
    <t>Unallowable Costs categorized as G&amp;A</t>
  </si>
  <si>
    <t>Variance</t>
  </si>
  <si>
    <t>Company Parties &amp; Entertainment</t>
  </si>
  <si>
    <t>Other Unallowable Expenses</t>
  </si>
  <si>
    <t>Proof</t>
  </si>
  <si>
    <t>Costs Per Other Cost Input Screen</t>
  </si>
  <si>
    <t>Costs Per Rate Calculation Screen</t>
  </si>
  <si>
    <t>Unallowable Bonus</t>
  </si>
  <si>
    <t>Total G&amp;A Expenses</t>
  </si>
  <si>
    <t xml:space="preserve">          Total G&amp;A Base</t>
  </si>
  <si>
    <t>G&amp;A Pool + G&amp;A Base</t>
  </si>
  <si>
    <t>For a complimentary benchmarking evaluation, please email this workbook to brian@jamesoncpa.com</t>
  </si>
  <si>
    <t>Your rates have been projected as follows</t>
  </si>
  <si>
    <t>TOTAL EXPENSE</t>
  </si>
  <si>
    <t>UNALLOWABLE</t>
  </si>
  <si>
    <t>OVERHEAD</t>
  </si>
  <si>
    <t>OVERHEAD RATE</t>
  </si>
  <si>
    <t>G&amp;A RATE</t>
  </si>
  <si>
    <t>ANNUAL AMOUNT</t>
  </si>
  <si>
    <t>MONTHLY AMOUNT</t>
  </si>
  <si>
    <t>PROJECTED TOTALS</t>
  </si>
  <si>
    <t>NOTES</t>
  </si>
  <si>
    <t>INSTRUCTIONS:  Please enter all information in the columns below.  The numbers you use should be projections for the coming fiscal year.  For detailed descriptions hold the mouse over the individual column headings.  Please make sure that all employees are listed and that 100% of their projected time is accounted for.  If more space is needed unhide rows.</t>
  </si>
  <si>
    <t>EMPLOYEE NAME</t>
  </si>
  <si>
    <t>ANNUAL SALARY</t>
  </si>
  <si>
    <t>AMOUNT IN EXCESS OF SALARY CAP</t>
  </si>
  <si>
    <t>DIRECT %</t>
  </si>
  <si>
    <t>BID &amp; PROPOSAL %</t>
  </si>
  <si>
    <t>OVERHEAD %</t>
  </si>
  <si>
    <t>GENERAL &amp; ADMIN %</t>
  </si>
  <si>
    <t>FRINGE %</t>
  </si>
  <si>
    <t>INSTRUCTIONS:  Please enter information in the shaded boxes that pertain to your company.  The numbers you use should be projections for the coming budget year.  For detailed descriptions hold the mouse over the individual row headings.  Fill in as much of grid as appropriate.  Enter either a known annual amount or an anticipated monthly amount.  NOTE:  All monthly amounts will be annualized for purposes of the rate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</si>
</sst>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s>
  <fonts count="42" x14ac:knownFonts="1">
    <font>
      <sz val="10"/>
      <name val="Arial"/>
    </font>
    <font>
      <sz val="10"/>
      <name val="Arial"/>
      <family val="2"/>
    </font>
    <font>
      <b/>
      <sz val="10"/>
      <name val="Arial"/>
      <family val="2"/>
    </font>
    <font>
      <sz val="8"/>
      <name val="Arial"/>
      <family val="2"/>
    </font>
    <font>
      <b/>
      <sz val="10"/>
      <color indexed="10"/>
      <name val="Arial"/>
      <family val="2"/>
    </font>
    <font>
      <sz val="10"/>
      <name val="Times New Roman"/>
      <family val="1"/>
    </font>
    <font>
      <sz val="8"/>
      <color indexed="81"/>
      <name val="Tahoma"/>
      <family val="2"/>
    </font>
    <font>
      <b/>
      <sz val="12"/>
      <color indexed="81"/>
      <name val="Tahoma"/>
      <family val="2"/>
    </font>
    <font>
      <sz val="10"/>
      <color indexed="81"/>
      <name val="Tahoma"/>
      <family val="2"/>
    </font>
    <font>
      <sz val="11"/>
      <color indexed="81"/>
      <name val="Tahoma"/>
      <family val="2"/>
    </font>
    <font>
      <b/>
      <sz val="14"/>
      <color indexed="81"/>
      <name val="Tahoma"/>
      <family val="2"/>
    </font>
    <font>
      <sz val="14"/>
      <color indexed="81"/>
      <name val="Tahoma"/>
      <family val="2"/>
    </font>
    <font>
      <sz val="10"/>
      <color rgb="FF3C493C"/>
      <name val="Georgia"/>
      <family val="1"/>
    </font>
    <font>
      <sz val="10"/>
      <color rgb="FF3C493C"/>
      <name val="Times New Roman"/>
      <family val="1"/>
    </font>
    <font>
      <b/>
      <sz val="12"/>
      <color rgb="FF3C493C"/>
      <name val="Franklin Gothic Medium"/>
      <family val="2"/>
    </font>
    <font>
      <b/>
      <u/>
      <sz val="10"/>
      <color rgb="FF3C493C"/>
      <name val="Georgia"/>
      <family val="1"/>
    </font>
    <font>
      <sz val="10"/>
      <name val="Franklin Gothic Medium"/>
      <family val="2"/>
    </font>
    <font>
      <sz val="12"/>
      <color theme="0"/>
      <name val="Franklin Gothic Medium"/>
      <family val="2"/>
    </font>
    <font>
      <sz val="10"/>
      <color theme="0"/>
      <name val="Times New Roman"/>
      <family val="1"/>
    </font>
    <font>
      <sz val="12"/>
      <color theme="0"/>
      <name val="Times New Roman"/>
      <family val="1"/>
    </font>
    <font>
      <b/>
      <sz val="12"/>
      <color theme="0"/>
      <name val="Franklin Gothic Medium"/>
      <family val="2"/>
    </font>
    <font>
      <b/>
      <u/>
      <sz val="10"/>
      <color rgb="FF3C493C"/>
      <name val="Franklin Gothic Medium"/>
      <family val="2"/>
    </font>
    <font>
      <b/>
      <sz val="10"/>
      <color rgb="FF3C493C"/>
      <name val="Franklin Gothic Medium"/>
      <family val="2"/>
    </font>
    <font>
      <sz val="10"/>
      <color rgb="FF3C493C"/>
      <name val="Franklin Gothic Book"/>
      <family val="2"/>
    </font>
    <font>
      <b/>
      <sz val="10"/>
      <color rgb="FFD8873F"/>
      <name val="Franklin Gothic Medium"/>
      <family val="2"/>
    </font>
    <font>
      <b/>
      <sz val="10"/>
      <color rgb="FF3C493C"/>
      <name val="Franklin Gothic Book"/>
      <family val="2"/>
    </font>
    <font>
      <sz val="10"/>
      <color rgb="FF3C493C"/>
      <name val="Franklin Gothic Medium"/>
      <family val="2"/>
    </font>
    <font>
      <sz val="10"/>
      <color theme="0"/>
      <name val="Franklin Gothic Medium"/>
      <family val="2"/>
    </font>
    <font>
      <i/>
      <sz val="10"/>
      <color theme="0"/>
      <name val="Franklin Gothic Medium"/>
      <family val="2"/>
    </font>
    <font>
      <b/>
      <sz val="10"/>
      <color theme="0"/>
      <name val="Franklin Gothic Medium"/>
      <family val="2"/>
    </font>
    <font>
      <sz val="13"/>
      <color theme="0"/>
      <name val="Franklin Gothic Book"/>
      <family val="2"/>
    </font>
    <font>
      <b/>
      <sz val="11"/>
      <color rgb="FFD8873F"/>
      <name val="Franklin Gothic Medium"/>
      <family val="2"/>
    </font>
    <font>
      <b/>
      <sz val="14"/>
      <color rgb="FF000000"/>
      <name val="Tahoma"/>
      <family val="2"/>
    </font>
    <font>
      <sz val="11"/>
      <color rgb="FF000000"/>
      <name val="Tahoma"/>
      <family val="2"/>
    </font>
    <font>
      <sz val="8"/>
      <color rgb="FF000000"/>
      <name val="Tahoma"/>
      <family val="2"/>
    </font>
    <font>
      <sz val="14"/>
      <color rgb="FF3C493C"/>
      <name val="Franklin Gothic Book"/>
      <family val="2"/>
    </font>
    <font>
      <sz val="11"/>
      <color theme="0"/>
      <name val="Franklin Gothic Book"/>
      <family val="2"/>
    </font>
    <font>
      <b/>
      <sz val="12"/>
      <color rgb="FF000000"/>
      <name val="Tahoma"/>
      <family val="2"/>
    </font>
    <font>
      <sz val="10"/>
      <color rgb="FF000000"/>
      <name val="Tahoma"/>
      <family val="2"/>
    </font>
    <font>
      <b/>
      <sz val="10"/>
      <color rgb="FFD8873F"/>
      <name val="Arial"/>
      <family val="2"/>
    </font>
    <font>
      <b/>
      <sz val="10"/>
      <name val="Franklin Gothic Medium"/>
      <family val="2"/>
    </font>
    <font>
      <sz val="10"/>
      <name val="Franklin Gothic Book"/>
      <family val="2"/>
    </font>
  </fonts>
  <fills count="10">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rgb="FFDFB156"/>
        <bgColor indexed="64"/>
      </patternFill>
    </fill>
    <fill>
      <patternFill patternType="solid">
        <fgColor rgb="FFA7B5A3"/>
        <bgColor indexed="64"/>
      </patternFill>
    </fill>
    <fill>
      <patternFill patternType="solid">
        <fgColor rgb="FFD8873F"/>
        <bgColor indexed="64"/>
      </patternFill>
    </fill>
    <fill>
      <patternFill patternType="solid">
        <fgColor theme="0"/>
        <bgColor indexed="64"/>
      </patternFill>
    </fill>
    <fill>
      <patternFill patternType="solid">
        <fgColor rgb="FFE1E4DE"/>
        <bgColor indexed="64"/>
      </patternFill>
    </fill>
    <fill>
      <patternFill patternType="solid">
        <fgColor rgb="FF3C493C"/>
        <bgColor indexed="64"/>
      </patternFill>
    </fill>
  </fills>
  <borders count="8">
    <border>
      <left/>
      <right/>
      <top/>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rgb="FFA7B5A3"/>
      </left>
      <right style="thin">
        <color rgb="FFA7B5A3"/>
      </right>
      <top style="thin">
        <color rgb="FFA7B5A3"/>
      </top>
      <bottom style="thin">
        <color rgb="FFA7B5A3"/>
      </bottom>
      <diagonal/>
    </border>
    <border>
      <left/>
      <right/>
      <top style="thin">
        <color rgb="FFA7B5A3"/>
      </top>
      <bottom style="thin">
        <color rgb="FFA7B5A3"/>
      </bottom>
      <diagonal/>
    </border>
    <border>
      <left/>
      <right/>
      <top/>
      <bottom style="thin">
        <color rgb="FFA7B5A3"/>
      </bottom>
      <diagonal/>
    </border>
  </borders>
  <cellStyleXfs count="2">
    <xf numFmtId="0" fontId="0" fillId="0" borderId="0"/>
    <xf numFmtId="43" fontId="1" fillId="0" borderId="0" applyFont="0" applyFill="0" applyBorder="0" applyAlignment="0" applyProtection="0"/>
  </cellStyleXfs>
  <cellXfs count="117">
    <xf numFmtId="0" fontId="0" fillId="0" borderId="0" xfId="0"/>
    <xf numFmtId="0" fontId="0" fillId="0" borderId="0" xfId="0" applyProtection="1">
      <protection locked="0"/>
    </xf>
    <xf numFmtId="0" fontId="0" fillId="0" borderId="0" xfId="0" applyProtection="1">
      <protection hidden="1"/>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44" fontId="0" fillId="0" borderId="0" xfId="0" applyNumberFormat="1" applyAlignment="1" applyProtection="1">
      <alignment horizontal="center"/>
      <protection hidden="1"/>
    </xf>
    <xf numFmtId="44" fontId="4" fillId="0" borderId="0" xfId="0" applyNumberFormat="1" applyFont="1" applyFill="1" applyProtection="1">
      <protection hidden="1"/>
    </xf>
    <xf numFmtId="10" fontId="0" fillId="0" borderId="0" xfId="0" applyNumberFormat="1" applyProtection="1">
      <protection hidden="1"/>
    </xf>
    <xf numFmtId="44" fontId="0" fillId="0" borderId="0" xfId="0" applyNumberFormat="1" applyProtection="1">
      <protection hidden="1"/>
    </xf>
    <xf numFmtId="0" fontId="0" fillId="0" borderId="2" xfId="0" applyBorder="1" applyProtection="1">
      <protection hidden="1"/>
    </xf>
    <xf numFmtId="44" fontId="0" fillId="0" borderId="2" xfId="0" applyNumberFormat="1" applyBorder="1" applyAlignment="1" applyProtection="1">
      <alignment horizontal="center"/>
      <protection hidden="1"/>
    </xf>
    <xf numFmtId="0" fontId="5" fillId="0" borderId="0" xfId="0" applyFont="1" applyProtection="1">
      <protection locked="0"/>
    </xf>
    <xf numFmtId="37" fontId="5" fillId="0" borderId="0" xfId="0" applyNumberFormat="1" applyFont="1" applyProtection="1">
      <protection locked="0"/>
    </xf>
    <xf numFmtId="0" fontId="0" fillId="2" borderId="0" xfId="0" applyFill="1" applyProtection="1">
      <protection hidden="1"/>
    </xf>
    <xf numFmtId="164" fontId="0" fillId="2" borderId="0" xfId="0" applyNumberFormat="1" applyFill="1" applyProtection="1">
      <protection hidden="1"/>
    </xf>
    <xf numFmtId="0" fontId="5" fillId="0" borderId="0" xfId="0" applyFont="1" applyProtection="1">
      <protection hidden="1"/>
    </xf>
    <xf numFmtId="0" fontId="0" fillId="0" borderId="0" xfId="0" applyFill="1" applyProtection="1">
      <protection hidden="1"/>
    </xf>
    <xf numFmtId="164" fontId="0" fillId="0" borderId="0" xfId="0" applyNumberFormat="1" applyFill="1" applyProtection="1">
      <protection hidden="1"/>
    </xf>
    <xf numFmtId="10" fontId="0" fillId="0" borderId="0" xfId="0" applyNumberFormat="1" applyAlignment="1" applyProtection="1">
      <alignment horizontal="center"/>
      <protection hidden="1"/>
    </xf>
    <xf numFmtId="10" fontId="0" fillId="2" borderId="0" xfId="0" applyNumberFormat="1" applyFill="1" applyProtection="1">
      <protection hidden="1"/>
    </xf>
    <xf numFmtId="42" fontId="0" fillId="0" borderId="0" xfId="0" applyNumberFormat="1" applyProtection="1">
      <protection hidden="1"/>
    </xf>
    <xf numFmtId="42" fontId="0" fillId="0" borderId="2" xfId="0" applyNumberFormat="1" applyBorder="1" applyProtection="1">
      <protection hidden="1"/>
    </xf>
    <xf numFmtId="10" fontId="0" fillId="0" borderId="0" xfId="0" applyNumberFormat="1" applyFill="1" applyProtection="1">
      <protection hidden="1"/>
    </xf>
    <xf numFmtId="164" fontId="0" fillId="0" borderId="0" xfId="0" applyNumberFormat="1" applyProtection="1">
      <protection hidden="1"/>
    </xf>
    <xf numFmtId="42" fontId="0" fillId="0" borderId="1" xfId="0" applyNumberFormat="1" applyBorder="1" applyProtection="1">
      <protection hidden="1"/>
    </xf>
    <xf numFmtId="0" fontId="5" fillId="0" borderId="0" xfId="0" applyFont="1" applyFill="1" applyProtection="1">
      <protection hidden="1"/>
    </xf>
    <xf numFmtId="44" fontId="0" fillId="0" borderId="0" xfId="0" applyNumberFormat="1" applyProtection="1">
      <protection locked="0"/>
    </xf>
    <xf numFmtId="0" fontId="0" fillId="0" borderId="2" xfId="0" applyBorder="1" applyAlignment="1" applyProtection="1">
      <alignment horizontal="center"/>
      <protection hidden="1"/>
    </xf>
    <xf numFmtId="0" fontId="5" fillId="0" borderId="0" xfId="0" applyFont="1" applyBorder="1" applyProtection="1">
      <protection locked="0"/>
    </xf>
    <xf numFmtId="0" fontId="0" fillId="0" borderId="0" xfId="0" applyAlignment="1"/>
    <xf numFmtId="0" fontId="2" fillId="0" borderId="0" xfId="0" applyFont="1" applyFill="1" applyProtection="1">
      <protection hidden="1"/>
    </xf>
    <xf numFmtId="0" fontId="12" fillId="0" borderId="0" xfId="0" applyFont="1" applyProtection="1">
      <protection hidden="1"/>
    </xf>
    <xf numFmtId="41" fontId="12" fillId="0" borderId="0" xfId="1" applyNumberFormat="1" applyFont="1" applyProtection="1">
      <protection hidden="1"/>
    </xf>
    <xf numFmtId="0" fontId="12" fillId="0" borderId="0" xfId="0" applyFont="1" applyProtection="1">
      <protection locked="0"/>
    </xf>
    <xf numFmtId="0" fontId="12" fillId="0" borderId="0" xfId="0" applyFont="1" applyFill="1" applyProtection="1">
      <protection hidden="1"/>
    </xf>
    <xf numFmtId="0" fontId="15" fillId="0" borderId="0" xfId="0" applyFont="1" applyProtection="1">
      <protection hidden="1"/>
    </xf>
    <xf numFmtId="0" fontId="13" fillId="0" borderId="0" xfId="0" applyFont="1" applyFill="1" applyProtection="1">
      <protection hidden="1"/>
    </xf>
    <xf numFmtId="0" fontId="5" fillId="7" borderId="0" xfId="0" applyFont="1" applyFill="1" applyProtection="1">
      <protection hidden="1"/>
    </xf>
    <xf numFmtId="0" fontId="17" fillId="6" borderId="0" xfId="0" applyFont="1" applyFill="1" applyAlignment="1" applyProtection="1">
      <alignment horizontal="left"/>
      <protection hidden="1"/>
    </xf>
    <xf numFmtId="0" fontId="18" fillId="6" borderId="0" xfId="0" applyFont="1" applyFill="1" applyProtection="1">
      <protection hidden="1"/>
    </xf>
    <xf numFmtId="0" fontId="19" fillId="6" borderId="0" xfId="0" applyFont="1" applyFill="1" applyProtection="1">
      <protection hidden="1"/>
    </xf>
    <xf numFmtId="0" fontId="20" fillId="6" borderId="0" xfId="0" applyFont="1" applyFill="1" applyProtection="1">
      <protection hidden="1"/>
    </xf>
    <xf numFmtId="10" fontId="20" fillId="6" borderId="0" xfId="0" applyNumberFormat="1" applyFont="1" applyFill="1" applyAlignment="1" applyProtection="1">
      <alignment horizontal="center"/>
      <protection hidden="1"/>
    </xf>
    <xf numFmtId="0" fontId="21" fillId="8" borderId="0" xfId="0" applyFont="1" applyFill="1" applyProtection="1">
      <protection hidden="1"/>
    </xf>
    <xf numFmtId="0" fontId="23" fillId="7" borderId="0" xfId="0" applyFont="1" applyFill="1" applyProtection="1">
      <protection hidden="1"/>
    </xf>
    <xf numFmtId="10" fontId="23" fillId="7" borderId="0" xfId="0" applyNumberFormat="1" applyFont="1" applyFill="1" applyAlignment="1" applyProtection="1">
      <alignment horizontal="center"/>
      <protection hidden="1"/>
    </xf>
    <xf numFmtId="0" fontId="24" fillId="8" borderId="2" xfId="0" applyFont="1" applyFill="1" applyBorder="1" applyAlignment="1" applyProtection="1">
      <alignment horizontal="center"/>
      <protection hidden="1"/>
    </xf>
    <xf numFmtId="0" fontId="23" fillId="0" borderId="0" xfId="0" applyFont="1" applyProtection="1">
      <protection hidden="1"/>
    </xf>
    <xf numFmtId="41" fontId="23" fillId="0" borderId="0" xfId="1" applyNumberFormat="1" applyFont="1" applyProtection="1">
      <protection hidden="1"/>
    </xf>
    <xf numFmtId="41" fontId="23" fillId="0" borderId="2" xfId="1" applyNumberFormat="1" applyFont="1" applyBorder="1" applyProtection="1">
      <protection hidden="1"/>
    </xf>
    <xf numFmtId="41" fontId="23" fillId="0" borderId="0" xfId="1" applyNumberFormat="1" applyFont="1" applyFill="1" applyProtection="1">
      <protection hidden="1"/>
    </xf>
    <xf numFmtId="0" fontId="23" fillId="0" borderId="0" xfId="0" applyFont="1" applyFill="1" applyProtection="1">
      <protection hidden="1"/>
    </xf>
    <xf numFmtId="41" fontId="23" fillId="0" borderId="0" xfId="1" applyNumberFormat="1" applyFont="1" applyBorder="1" applyProtection="1">
      <protection hidden="1"/>
    </xf>
    <xf numFmtId="41" fontId="23" fillId="0" borderId="0" xfId="1" applyNumberFormat="1" applyFont="1" applyFill="1" applyBorder="1" applyProtection="1">
      <protection hidden="1"/>
    </xf>
    <xf numFmtId="0" fontId="25" fillId="0" borderId="0" xfId="0" quotePrefix="1" applyFont="1" applyAlignment="1" applyProtection="1">
      <alignment horizontal="right"/>
      <protection hidden="1"/>
    </xf>
    <xf numFmtId="0" fontId="23" fillId="0" borderId="0" xfId="0" quotePrefix="1" applyFont="1" applyProtection="1">
      <protection hidden="1"/>
    </xf>
    <xf numFmtId="41" fontId="23" fillId="0" borderId="2" xfId="1" applyNumberFormat="1" applyFont="1" applyFill="1" applyBorder="1" applyProtection="1">
      <protection hidden="1"/>
    </xf>
    <xf numFmtId="0" fontId="26" fillId="4" borderId="0" xfId="0" applyFont="1" applyFill="1" applyProtection="1">
      <protection hidden="1"/>
    </xf>
    <xf numFmtId="41" fontId="26" fillId="5" borderId="0" xfId="1" applyNumberFormat="1" applyFont="1" applyFill="1" applyBorder="1" applyProtection="1">
      <protection hidden="1"/>
    </xf>
    <xf numFmtId="0" fontId="26" fillId="5" borderId="0" xfId="0" applyFont="1" applyFill="1" applyAlignment="1" applyProtection="1">
      <alignment horizontal="right"/>
      <protection hidden="1"/>
    </xf>
    <xf numFmtId="41" fontId="23" fillId="0" borderId="0" xfId="0" applyNumberFormat="1" applyFont="1" applyFill="1" applyProtection="1">
      <protection hidden="1"/>
    </xf>
    <xf numFmtId="41" fontId="23" fillId="0" borderId="2" xfId="0" applyNumberFormat="1" applyFont="1" applyBorder="1" applyProtection="1">
      <protection hidden="1"/>
    </xf>
    <xf numFmtId="41" fontId="23" fillId="0" borderId="0" xfId="0" applyNumberFormat="1" applyFont="1" applyProtection="1">
      <protection hidden="1"/>
    </xf>
    <xf numFmtId="0" fontId="23" fillId="0" borderId="0" xfId="0" applyFont="1" applyAlignment="1" applyProtection="1">
      <alignment horizontal="left" indent="1"/>
      <protection hidden="1"/>
    </xf>
    <xf numFmtId="0" fontId="23" fillId="0" borderId="0" xfId="0" applyFont="1" applyFill="1" applyAlignment="1" applyProtection="1">
      <alignment horizontal="left" indent="1"/>
      <protection hidden="1"/>
    </xf>
    <xf numFmtId="0" fontId="25" fillId="0" borderId="0" xfId="0" applyFont="1" applyFill="1" applyProtection="1">
      <protection hidden="1"/>
    </xf>
    <xf numFmtId="41" fontId="23" fillId="0" borderId="2" xfId="0" applyNumberFormat="1" applyFont="1" applyFill="1" applyBorder="1" applyProtection="1">
      <protection hidden="1"/>
    </xf>
    <xf numFmtId="41" fontId="25" fillId="0" borderId="0" xfId="0" applyNumberFormat="1" applyFont="1" applyFill="1" applyProtection="1">
      <protection hidden="1"/>
    </xf>
    <xf numFmtId="43" fontId="23" fillId="0" borderId="0" xfId="0" applyNumberFormat="1" applyFont="1" applyProtection="1">
      <protection hidden="1"/>
    </xf>
    <xf numFmtId="41" fontId="25" fillId="0" borderId="1" xfId="0" applyNumberFormat="1" applyFont="1" applyFill="1" applyBorder="1" applyProtection="1">
      <protection hidden="1"/>
    </xf>
    <xf numFmtId="43" fontId="23" fillId="0" borderId="0" xfId="0" applyNumberFormat="1" applyFont="1" applyFill="1" applyProtection="1">
      <protection hidden="1"/>
    </xf>
    <xf numFmtId="0" fontId="23" fillId="0" borderId="0" xfId="0" applyFont="1" applyFill="1" applyAlignment="1" applyProtection="1">
      <alignment horizontal="right"/>
      <protection hidden="1"/>
    </xf>
    <xf numFmtId="0" fontId="22" fillId="0" borderId="0" xfId="0" applyFont="1" applyAlignment="1" applyProtection="1">
      <alignment horizontal="center"/>
      <protection hidden="1"/>
    </xf>
    <xf numFmtId="10" fontId="14" fillId="5" borderId="4" xfId="0" applyNumberFormat="1" applyFont="1" applyFill="1" applyBorder="1" applyAlignment="1" applyProtection="1">
      <alignment horizontal="center"/>
      <protection hidden="1"/>
    </xf>
    <xf numFmtId="0" fontId="5" fillId="7" borderId="0" xfId="0" applyFont="1" applyFill="1" applyProtection="1">
      <protection locked="0"/>
    </xf>
    <xf numFmtId="0" fontId="31" fillId="7" borderId="5" xfId="0" applyFont="1" applyFill="1" applyBorder="1" applyProtection="1">
      <protection hidden="1"/>
    </xf>
    <xf numFmtId="0" fontId="31" fillId="7" borderId="5" xfId="0" applyFont="1" applyFill="1" applyBorder="1" applyAlignment="1" applyProtection="1">
      <alignment horizontal="center" vertical="center" wrapText="1"/>
      <protection hidden="1"/>
    </xf>
    <xf numFmtId="41" fontId="26" fillId="5" borderId="0" xfId="1" applyNumberFormat="1" applyFont="1" applyFill="1" applyProtection="1">
      <protection hidden="1"/>
    </xf>
    <xf numFmtId="37" fontId="26" fillId="5" borderId="0" xfId="0" applyNumberFormat="1" applyFont="1" applyFill="1" applyProtection="1">
      <protection locked="0"/>
    </xf>
    <xf numFmtId="41" fontId="23" fillId="8" borderId="5" xfId="1" applyNumberFormat="1" applyFont="1" applyFill="1" applyBorder="1" applyProtection="1">
      <protection hidden="1"/>
    </xf>
    <xf numFmtId="41" fontId="23" fillId="0" borderId="5" xfId="0" applyNumberFormat="1" applyFont="1" applyBorder="1" applyProtection="1">
      <protection hidden="1"/>
    </xf>
    <xf numFmtId="0" fontId="23" fillId="0" borderId="0" xfId="0" applyFont="1" applyProtection="1">
      <protection locked="0"/>
    </xf>
    <xf numFmtId="41" fontId="23" fillId="8" borderId="5" xfId="1" applyNumberFormat="1" applyFont="1" applyFill="1" applyBorder="1" applyProtection="1">
      <protection locked="0"/>
    </xf>
    <xf numFmtId="41" fontId="23" fillId="0" borderId="0" xfId="1" applyNumberFormat="1" applyFont="1" applyProtection="1">
      <protection locked="0"/>
    </xf>
    <xf numFmtId="0" fontId="23" fillId="0" borderId="0" xfId="0" applyFont="1" applyBorder="1" applyProtection="1">
      <protection locked="0"/>
    </xf>
    <xf numFmtId="0" fontId="23" fillId="0" borderId="0" xfId="0" applyFont="1"/>
    <xf numFmtId="41" fontId="23" fillId="0" borderId="0" xfId="1" applyNumberFormat="1" applyFont="1" applyBorder="1" applyProtection="1">
      <protection locked="0"/>
    </xf>
    <xf numFmtId="41" fontId="23" fillId="4" borderId="0" xfId="0" applyNumberFormat="1" applyFont="1" applyFill="1" applyProtection="1">
      <protection hidden="1"/>
    </xf>
    <xf numFmtId="0" fontId="23" fillId="4" borderId="0" xfId="0" applyFont="1" applyFill="1" applyProtection="1">
      <protection locked="0"/>
    </xf>
    <xf numFmtId="41" fontId="23" fillId="8" borderId="3" xfId="1" applyNumberFormat="1" applyFont="1" applyFill="1" applyBorder="1" applyProtection="1">
      <protection locked="0"/>
    </xf>
    <xf numFmtId="41" fontId="23" fillId="4" borderId="3" xfId="1" applyNumberFormat="1" applyFont="1" applyFill="1" applyBorder="1" applyProtection="1">
      <protection locked="0"/>
    </xf>
    <xf numFmtId="0" fontId="0" fillId="7" borderId="0" xfId="0" applyFill="1" applyProtection="1">
      <protection locked="0"/>
    </xf>
    <xf numFmtId="0" fontId="0" fillId="0" borderId="5" xfId="0" applyFill="1" applyBorder="1" applyProtection="1">
      <protection locked="0"/>
    </xf>
    <xf numFmtId="44" fontId="0" fillId="3" borderId="5" xfId="0" applyNumberFormat="1" applyFill="1" applyBorder="1" applyProtection="1">
      <protection locked="0"/>
    </xf>
    <xf numFmtId="10" fontId="0" fillId="3" borderId="5" xfId="0" applyNumberFormat="1" applyFill="1" applyBorder="1" applyProtection="1">
      <protection locked="0"/>
    </xf>
    <xf numFmtId="44" fontId="40" fillId="5" borderId="5" xfId="0" applyNumberFormat="1" applyFont="1" applyFill="1" applyBorder="1" applyProtection="1">
      <protection hidden="1"/>
    </xf>
    <xf numFmtId="0" fontId="16" fillId="5" borderId="5" xfId="0" applyFont="1" applyFill="1" applyBorder="1" applyProtection="1">
      <protection locked="0"/>
    </xf>
    <xf numFmtId="0" fontId="41" fillId="0" borderId="5" xfId="0" applyFont="1" applyFill="1" applyBorder="1" applyProtection="1">
      <protection locked="0"/>
    </xf>
    <xf numFmtId="44" fontId="41" fillId="0" borderId="5" xfId="0" applyNumberFormat="1" applyFont="1" applyFill="1" applyBorder="1" applyProtection="1">
      <protection locked="0"/>
    </xf>
    <xf numFmtId="10" fontId="41" fillId="0" borderId="5" xfId="0" applyNumberFormat="1" applyFont="1" applyFill="1" applyBorder="1" applyProtection="1">
      <protection locked="0"/>
    </xf>
    <xf numFmtId="0" fontId="26" fillId="0" borderId="0" xfId="0" applyFont="1" applyFill="1" applyProtection="1">
      <protection hidden="1"/>
    </xf>
    <xf numFmtId="0" fontId="23" fillId="0" borderId="0" xfId="0" applyFont="1" applyFill="1" applyProtection="1">
      <protection locked="0"/>
    </xf>
    <xf numFmtId="41" fontId="23" fillId="0" borderId="5" xfId="1" applyNumberFormat="1" applyFont="1" applyFill="1" applyBorder="1" applyProtection="1">
      <protection locked="0"/>
    </xf>
    <xf numFmtId="0" fontId="27" fillId="9" borderId="0" xfId="0" applyFont="1" applyFill="1" applyAlignment="1" applyProtection="1">
      <alignment horizontal="center"/>
      <protection locked="0"/>
    </xf>
    <xf numFmtId="0" fontId="29" fillId="9" borderId="0" xfId="0" applyFont="1" applyFill="1" applyAlignment="1" applyProtection="1">
      <alignment horizontal="center"/>
      <protection locked="0"/>
    </xf>
    <xf numFmtId="0" fontId="36" fillId="6" borderId="0" xfId="0" applyFont="1" applyFill="1" applyAlignment="1" applyProtection="1">
      <alignment horizontal="center" vertical="center" wrapText="1"/>
      <protection hidden="1"/>
    </xf>
    <xf numFmtId="0" fontId="39" fillId="7" borderId="5" xfId="0" applyFont="1" applyFill="1" applyBorder="1" applyAlignment="1" applyProtection="1">
      <alignment horizontal="center" vertical="center" wrapText="1"/>
    </xf>
    <xf numFmtId="0" fontId="23" fillId="0" borderId="7" xfId="0" applyFont="1" applyBorder="1" applyProtection="1">
      <protection locked="0"/>
    </xf>
    <xf numFmtId="0" fontId="23" fillId="4" borderId="6" xfId="0" applyFont="1" applyFill="1" applyBorder="1" applyProtection="1">
      <protection locked="0"/>
    </xf>
    <xf numFmtId="0" fontId="23" fillId="0" borderId="6" xfId="0" applyFont="1" applyBorder="1" applyProtection="1">
      <protection locked="0"/>
    </xf>
    <xf numFmtId="0" fontId="23" fillId="0" borderId="6" xfId="0" applyFont="1" applyFill="1" applyBorder="1" applyProtection="1">
      <protection locked="0"/>
    </xf>
    <xf numFmtId="0" fontId="35" fillId="0" borderId="7" xfId="0" applyFont="1" applyBorder="1" applyProtection="1">
      <protection locked="0"/>
    </xf>
    <xf numFmtId="0" fontId="30" fillId="6" borderId="0" xfId="0" applyFont="1" applyFill="1" applyAlignment="1" applyProtection="1">
      <alignment horizontal="center" vertical="center" wrapText="1"/>
      <protection hidden="1"/>
    </xf>
    <xf numFmtId="0" fontId="31" fillId="7" borderId="5" xfId="0" applyFont="1" applyFill="1" applyBorder="1" applyAlignment="1" applyProtection="1">
      <alignment horizontal="center" vertical="center" wrapText="1"/>
      <protection locked="0"/>
    </xf>
    <xf numFmtId="0" fontId="2" fillId="2" borderId="0" xfId="0" applyFont="1" applyFill="1" applyAlignment="1" applyProtection="1">
      <alignment horizontal="center" wrapText="1"/>
      <protection hidden="1"/>
    </xf>
    <xf numFmtId="0" fontId="0" fillId="0" borderId="0" xfId="0" applyAlignment="1" applyProtection="1">
      <alignment horizontal="center" wrapText="1"/>
      <protection hidden="1"/>
    </xf>
    <xf numFmtId="0" fontId="28" fillId="9" borderId="0" xfId="0" applyFont="1" applyFill="1" applyAlignment="1" applyProtection="1">
      <alignment horizontal="center"/>
      <protection locked="0"/>
    </xf>
  </cellXfs>
  <cellStyles count="2">
    <cellStyle name="Comma" xfId="1" builtinId="3"/>
    <cellStyle name="Normal" xfId="0" builtinId="0"/>
  </cellStyles>
  <dxfs count="0"/>
  <tableStyles count="0" defaultTableStyle="TableStyleMedium2" defaultPivotStyle="PivotStyleLight16"/>
  <colors>
    <mruColors>
      <color rgb="FF3C493C"/>
      <color rgb="FFA7B5A3"/>
      <color rgb="FFD8873F"/>
      <color rgb="FFE1E4DE"/>
      <color rgb="FFDFB1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1.png"/><Relationship Id="rId1" Type="http://schemas.openxmlformats.org/officeDocument/2006/relationships/hyperlink" Target="#'Other Cost Input Screen'!B19"/><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hyperlink" Target="#'Labor Input Screen'!B15"/><Relationship Id="rId2" Type="http://schemas.openxmlformats.org/officeDocument/2006/relationships/image" Target="../media/image4.png"/><Relationship Id="rId1" Type="http://schemas.openxmlformats.org/officeDocument/2006/relationships/hyperlink" Target="#'Rate Calculation'!C9:C10"/><Relationship Id="rId6" Type="http://schemas.openxmlformats.org/officeDocument/2006/relationships/image" Target="../media/image2.png"/><Relationship Id="rId5" Type="http://schemas.openxmlformats.org/officeDocument/2006/relationships/hyperlink" Target="http://www.jamesoncpa.com/" TargetMode="External"/><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www.jamesoncpa.com/"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7.png"/><Relationship Id="rId1" Type="http://schemas.openxmlformats.org/officeDocument/2006/relationships/hyperlink" Target="#'Other Cost Input Screen'!B19"/><Relationship Id="rId4"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8</xdr:col>
      <xdr:colOff>123825</xdr:colOff>
      <xdr:row>0</xdr:row>
      <xdr:rowOff>66675</xdr:rowOff>
    </xdr:from>
    <xdr:to>
      <xdr:col>8</xdr:col>
      <xdr:colOff>762000</xdr:colOff>
      <xdr:row>1</xdr:row>
      <xdr:rowOff>123825</xdr:rowOff>
    </xdr:to>
    <xdr:pic>
      <xdr:nvPicPr>
        <xdr:cNvPr id="1036" name="Picture 12">
          <a:hlinkClick xmlns:r="http://schemas.openxmlformats.org/officeDocument/2006/relationships" r:id="rId1"/>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810500" y="66675"/>
          <a:ext cx="6381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552450</xdr:colOff>
      <xdr:row>1</xdr:row>
      <xdr:rowOff>28575</xdr:rowOff>
    </xdr:from>
    <xdr:to>
      <xdr:col>6</xdr:col>
      <xdr:colOff>792871</xdr:colOff>
      <xdr:row>5</xdr:row>
      <xdr:rowOff>142877</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66900" y="190500"/>
          <a:ext cx="4898146" cy="7620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466725</xdr:colOff>
      <xdr:row>3</xdr:row>
      <xdr:rowOff>38601</xdr:rowOff>
    </xdr:from>
    <xdr:to>
      <xdr:col>10</xdr:col>
      <xdr:colOff>531394</xdr:colOff>
      <xdr:row>4</xdr:row>
      <xdr:rowOff>114801</xdr:rowOff>
    </xdr:to>
    <xdr:pic>
      <xdr:nvPicPr>
        <xdr:cNvPr id="7186" name="Picture 18">
          <a:hlinkClick xmlns:r="http://schemas.openxmlformats.org/officeDocument/2006/relationships" r:id="rId1"/>
          <a:extLst>
            <a:ext uri="{FF2B5EF4-FFF2-40B4-BE49-F238E27FC236}">
              <a16:creationId xmlns:a16="http://schemas.microsoft.com/office/drawing/2014/main" id="{00000000-0008-0000-0100-0000121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89093" y="519864"/>
          <a:ext cx="676275" cy="2366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433638</xdr:colOff>
      <xdr:row>0</xdr:row>
      <xdr:rowOff>129840</xdr:rowOff>
    </xdr:from>
    <xdr:to>
      <xdr:col>10</xdr:col>
      <xdr:colOff>536407</xdr:colOff>
      <xdr:row>2</xdr:row>
      <xdr:rowOff>83719</xdr:rowOff>
    </xdr:to>
    <xdr:pic>
      <xdr:nvPicPr>
        <xdr:cNvPr id="7187" name="Picture 19">
          <a:hlinkClick xmlns:r="http://schemas.openxmlformats.org/officeDocument/2006/relationships" r:id="rId3"/>
          <a:extLst>
            <a:ext uri="{FF2B5EF4-FFF2-40B4-BE49-F238E27FC236}">
              <a16:creationId xmlns:a16="http://schemas.microsoft.com/office/drawing/2014/main" id="{00000000-0008-0000-0100-0000131C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956006" y="129840"/>
          <a:ext cx="714375" cy="274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1864895</xdr:colOff>
      <xdr:row>0</xdr:row>
      <xdr:rowOff>150394</xdr:rowOff>
    </xdr:from>
    <xdr:to>
      <xdr:col>6</xdr:col>
      <xdr:colOff>323138</xdr:colOff>
      <xdr:row>5</xdr:row>
      <xdr:rowOff>110291</xdr:rowOff>
    </xdr:to>
    <xdr:pic>
      <xdr:nvPicPr>
        <xdr:cNvPr id="5" name="Picture 4">
          <a:hlinkClick xmlns:r="http://schemas.openxmlformats.org/officeDocument/2006/relationships" r:id="rId5"/>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864895" y="150394"/>
          <a:ext cx="5145796" cy="7620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1123950</xdr:colOff>
      <xdr:row>0</xdr:row>
      <xdr:rowOff>85725</xdr:rowOff>
    </xdr:from>
    <xdr:to>
      <xdr:col>4</xdr:col>
      <xdr:colOff>57150</xdr:colOff>
      <xdr:row>5</xdr:row>
      <xdr:rowOff>66675</xdr:rowOff>
    </xdr:to>
    <xdr:pic>
      <xdr:nvPicPr>
        <xdr:cNvPr id="5122" name="Picture 2">
          <a:hlinkClick xmlns:r="http://schemas.openxmlformats.org/officeDocument/2006/relationships" r:id="rId1"/>
          <a:extLst>
            <a:ext uri="{FF2B5EF4-FFF2-40B4-BE49-F238E27FC236}">
              <a16:creationId xmlns:a16="http://schemas.microsoft.com/office/drawing/2014/main" id="{00000000-0008-0000-0200-000002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33550" y="85725"/>
          <a:ext cx="23622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390525</xdr:colOff>
      <xdr:row>0</xdr:row>
      <xdr:rowOff>104775</xdr:rowOff>
    </xdr:from>
    <xdr:to>
      <xdr:col>7</xdr:col>
      <xdr:colOff>514350</xdr:colOff>
      <xdr:row>2</xdr:row>
      <xdr:rowOff>19050</xdr:rowOff>
    </xdr:to>
    <xdr:pic>
      <xdr:nvPicPr>
        <xdr:cNvPr id="4100" name="Picture 4">
          <a:hlinkClick xmlns:r="http://schemas.openxmlformats.org/officeDocument/2006/relationships" r:id="rId1"/>
          <a:extLst>
            <a:ext uri="{FF2B5EF4-FFF2-40B4-BE49-F238E27FC236}">
              <a16:creationId xmlns:a16="http://schemas.microsoft.com/office/drawing/2014/main" id="{00000000-0008-0000-0300-000004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58100" y="104775"/>
          <a:ext cx="7334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1628775</xdr:colOff>
      <xdr:row>1</xdr:row>
      <xdr:rowOff>38100</xdr:rowOff>
    </xdr:from>
    <xdr:to>
      <xdr:col>5</xdr:col>
      <xdr:colOff>164221</xdr:colOff>
      <xdr:row>5</xdr:row>
      <xdr:rowOff>152402</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28775" y="200025"/>
          <a:ext cx="5145796" cy="7620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200"/>
  <sheetViews>
    <sheetView showGridLines="0" tabSelected="1" view="pageLayout" zoomScaleNormal="100" workbookViewId="0">
      <selection activeCell="B20" sqref="B20"/>
    </sheetView>
  </sheetViews>
  <sheetFormatPr defaultColWidth="9.140625" defaultRowHeight="12.75" x14ac:dyDescent="0.2"/>
  <cols>
    <col min="1" max="1" width="16.85546875" style="1" customWidth="1"/>
    <col min="2" max="2" width="14.7109375" style="1" customWidth="1"/>
    <col min="3" max="3" width="16.42578125" style="1" customWidth="1"/>
    <col min="4" max="9" width="12.85546875" style="1" customWidth="1"/>
    <col min="10" max="10" width="9.140625" style="1"/>
    <col min="11" max="11" width="11.28515625" style="1" bestFit="1" customWidth="1"/>
    <col min="12" max="16384" width="9.140625" style="1"/>
  </cols>
  <sheetData>
    <row r="1" spans="1:11" x14ac:dyDescent="0.2">
      <c r="A1" s="91"/>
      <c r="B1" s="91"/>
      <c r="C1" s="91"/>
      <c r="D1" s="91"/>
      <c r="E1" s="91"/>
      <c r="F1" s="91"/>
      <c r="G1" s="91"/>
      <c r="H1" s="91"/>
      <c r="I1" s="91"/>
    </row>
    <row r="2" spans="1:11" x14ac:dyDescent="0.2">
      <c r="A2" s="91"/>
      <c r="B2" s="91"/>
      <c r="C2" s="91"/>
      <c r="D2" s="91"/>
      <c r="E2" s="91"/>
      <c r="F2" s="91"/>
      <c r="G2" s="91"/>
      <c r="H2" s="91"/>
      <c r="I2" s="91"/>
    </row>
    <row r="3" spans="1:11" x14ac:dyDescent="0.2">
      <c r="A3" s="91"/>
      <c r="B3" s="91"/>
      <c r="C3" s="91"/>
      <c r="D3" s="91"/>
      <c r="E3" s="91"/>
      <c r="F3" s="91"/>
      <c r="G3" s="91"/>
      <c r="H3" s="91"/>
      <c r="I3" s="91"/>
    </row>
    <row r="4" spans="1:11" x14ac:dyDescent="0.2">
      <c r="A4" s="91"/>
      <c r="B4" s="91"/>
      <c r="C4" s="91"/>
      <c r="D4" s="91"/>
      <c r="E4" s="91"/>
      <c r="F4" s="91"/>
      <c r="G4" s="91"/>
      <c r="H4" s="91"/>
      <c r="I4" s="91"/>
    </row>
    <row r="5" spans="1:11" x14ac:dyDescent="0.2">
      <c r="A5" s="91"/>
      <c r="B5" s="91"/>
      <c r="C5" s="91"/>
      <c r="D5" s="91"/>
      <c r="E5" s="91"/>
      <c r="F5" s="91"/>
      <c r="G5" s="91"/>
      <c r="H5" s="91"/>
      <c r="I5" s="91"/>
    </row>
    <row r="6" spans="1:11" x14ac:dyDescent="0.2">
      <c r="A6" s="91"/>
      <c r="B6" s="91"/>
      <c r="C6" s="91"/>
      <c r="D6" s="91"/>
      <c r="E6" s="91"/>
      <c r="F6" s="91"/>
      <c r="G6" s="91"/>
      <c r="H6" s="91"/>
      <c r="I6" s="91"/>
    </row>
    <row r="7" spans="1:11" ht="12.75" customHeight="1" x14ac:dyDescent="0.2">
      <c r="A7" s="105" t="s">
        <v>128</v>
      </c>
      <c r="B7" s="105"/>
      <c r="C7" s="105"/>
      <c r="D7" s="105"/>
      <c r="E7" s="105"/>
      <c r="F7" s="105"/>
      <c r="G7" s="105"/>
      <c r="H7" s="105"/>
      <c r="I7" s="105"/>
    </row>
    <row r="8" spans="1:11" x14ac:dyDescent="0.2">
      <c r="A8" s="105"/>
      <c r="B8" s="105"/>
      <c r="C8" s="105"/>
      <c r="D8" s="105"/>
      <c r="E8" s="105"/>
      <c r="F8" s="105"/>
      <c r="G8" s="105"/>
      <c r="H8" s="105"/>
      <c r="I8" s="105"/>
    </row>
    <row r="9" spans="1:11" x14ac:dyDescent="0.2">
      <c r="A9" s="105"/>
      <c r="B9" s="105"/>
      <c r="C9" s="105"/>
      <c r="D9" s="105"/>
      <c r="E9" s="105"/>
      <c r="F9" s="105"/>
      <c r="G9" s="105"/>
      <c r="H9" s="105"/>
      <c r="I9" s="105"/>
    </row>
    <row r="10" spans="1:11" x14ac:dyDescent="0.2">
      <c r="A10" s="105"/>
      <c r="B10" s="105"/>
      <c r="C10" s="105"/>
      <c r="D10" s="105"/>
      <c r="E10" s="105"/>
      <c r="F10" s="105"/>
      <c r="G10" s="105"/>
      <c r="H10" s="105"/>
      <c r="I10" s="105"/>
    </row>
    <row r="11" spans="1:11" x14ac:dyDescent="0.2">
      <c r="A11" s="105"/>
      <c r="B11" s="105"/>
      <c r="C11" s="105"/>
      <c r="D11" s="105"/>
      <c r="E11" s="105"/>
      <c r="F11" s="105"/>
      <c r="G11" s="105"/>
      <c r="H11" s="105"/>
      <c r="I11" s="105"/>
    </row>
    <row r="12" spans="1:11" ht="12.75" customHeight="1" x14ac:dyDescent="0.2">
      <c r="A12" s="106" t="s">
        <v>129</v>
      </c>
      <c r="B12" s="106" t="s">
        <v>130</v>
      </c>
      <c r="C12" s="106" t="s">
        <v>131</v>
      </c>
      <c r="D12" s="106" t="s">
        <v>132</v>
      </c>
      <c r="E12" s="106" t="s">
        <v>133</v>
      </c>
      <c r="F12" s="106" t="s">
        <v>31</v>
      </c>
      <c r="G12" s="106" t="s">
        <v>134</v>
      </c>
      <c r="H12" s="106" t="s">
        <v>135</v>
      </c>
      <c r="I12" s="106" t="s">
        <v>136</v>
      </c>
    </row>
    <row r="13" spans="1:11" ht="28.5" customHeight="1" x14ac:dyDescent="0.2">
      <c r="A13" s="106"/>
      <c r="B13" s="106"/>
      <c r="C13" s="106"/>
      <c r="D13" s="106"/>
      <c r="E13" s="106"/>
      <c r="F13" s="106"/>
      <c r="G13" s="106"/>
      <c r="H13" s="106"/>
      <c r="I13" s="106"/>
    </row>
    <row r="14" spans="1:11" ht="13.5" x14ac:dyDescent="0.25">
      <c r="A14" s="97"/>
      <c r="B14" s="98"/>
      <c r="C14" s="98"/>
      <c r="D14" s="99"/>
      <c r="E14" s="99"/>
      <c r="F14" s="99"/>
      <c r="G14" s="99"/>
      <c r="H14" s="99"/>
      <c r="I14" s="99"/>
    </row>
    <row r="15" spans="1:11" ht="13.5" x14ac:dyDescent="0.25">
      <c r="A15" s="97"/>
      <c r="B15" s="98"/>
      <c r="C15" s="98"/>
      <c r="D15" s="99"/>
      <c r="E15" s="99"/>
      <c r="F15" s="99"/>
      <c r="G15" s="99"/>
      <c r="H15" s="99"/>
      <c r="I15" s="99"/>
    </row>
    <row r="16" spans="1:11" ht="13.5" x14ac:dyDescent="0.25">
      <c r="A16" s="97"/>
      <c r="B16" s="98"/>
      <c r="C16" s="98"/>
      <c r="D16" s="99"/>
      <c r="E16" s="99"/>
      <c r="F16" s="99"/>
      <c r="G16" s="99"/>
      <c r="H16" s="99"/>
      <c r="I16" s="99"/>
      <c r="K16" s="26"/>
    </row>
    <row r="17" spans="1:9" ht="13.5" x14ac:dyDescent="0.25">
      <c r="A17" s="97"/>
      <c r="B17" s="98"/>
      <c r="C17" s="98"/>
      <c r="D17" s="99"/>
      <c r="E17" s="99"/>
      <c r="F17" s="99"/>
      <c r="G17" s="99"/>
      <c r="H17" s="99"/>
      <c r="I17" s="99"/>
    </row>
    <row r="18" spans="1:9" ht="13.5" x14ac:dyDescent="0.25">
      <c r="A18" s="97"/>
      <c r="B18" s="98"/>
      <c r="C18" s="98"/>
      <c r="D18" s="99"/>
      <c r="E18" s="99"/>
      <c r="F18" s="99"/>
      <c r="G18" s="99"/>
      <c r="H18" s="99"/>
      <c r="I18" s="99"/>
    </row>
    <row r="19" spans="1:9" ht="13.5" x14ac:dyDescent="0.25">
      <c r="A19" s="97"/>
      <c r="B19" s="98"/>
      <c r="C19" s="98"/>
      <c r="D19" s="99"/>
      <c r="E19" s="99"/>
      <c r="F19" s="99"/>
      <c r="G19" s="99"/>
      <c r="H19" s="99"/>
      <c r="I19" s="99"/>
    </row>
    <row r="20" spans="1:9" ht="13.5" x14ac:dyDescent="0.25">
      <c r="A20" s="97"/>
      <c r="B20" s="98"/>
      <c r="C20" s="98"/>
      <c r="D20" s="99"/>
      <c r="E20" s="99"/>
      <c r="F20" s="99"/>
      <c r="G20" s="99"/>
      <c r="H20" s="99"/>
      <c r="I20" s="99"/>
    </row>
    <row r="21" spans="1:9" ht="13.5" x14ac:dyDescent="0.25">
      <c r="A21" s="97"/>
      <c r="B21" s="98"/>
      <c r="C21" s="98"/>
      <c r="D21" s="99"/>
      <c r="E21" s="99"/>
      <c r="F21" s="99"/>
      <c r="G21" s="99"/>
      <c r="H21" s="99"/>
      <c r="I21" s="99"/>
    </row>
    <row r="22" spans="1:9" ht="13.5" x14ac:dyDescent="0.25">
      <c r="A22" s="97"/>
      <c r="B22" s="98"/>
      <c r="C22" s="98"/>
      <c r="D22" s="99"/>
      <c r="E22" s="99"/>
      <c r="F22" s="99"/>
      <c r="G22" s="99"/>
      <c r="H22" s="99"/>
      <c r="I22" s="99"/>
    </row>
    <row r="23" spans="1:9" ht="13.5" x14ac:dyDescent="0.25">
      <c r="A23" s="97"/>
      <c r="B23" s="98"/>
      <c r="C23" s="98"/>
      <c r="D23" s="99"/>
      <c r="E23" s="99"/>
      <c r="F23" s="99"/>
      <c r="G23" s="99"/>
      <c r="H23" s="99"/>
      <c r="I23" s="99"/>
    </row>
    <row r="24" spans="1:9" ht="13.5" x14ac:dyDescent="0.25">
      <c r="A24" s="97"/>
      <c r="B24" s="98"/>
      <c r="C24" s="98"/>
      <c r="D24" s="99"/>
      <c r="E24" s="99"/>
      <c r="F24" s="99"/>
      <c r="G24" s="99"/>
      <c r="H24" s="99"/>
      <c r="I24" s="99"/>
    </row>
    <row r="25" spans="1:9" ht="13.5" x14ac:dyDescent="0.25">
      <c r="A25" s="97"/>
      <c r="B25" s="98"/>
      <c r="C25" s="98"/>
      <c r="D25" s="99"/>
      <c r="E25" s="99"/>
      <c r="F25" s="99"/>
      <c r="G25" s="99"/>
      <c r="H25" s="99"/>
      <c r="I25" s="99"/>
    </row>
    <row r="26" spans="1:9" ht="13.5" x14ac:dyDescent="0.25">
      <c r="A26" s="97"/>
      <c r="B26" s="98"/>
      <c r="C26" s="98"/>
      <c r="D26" s="99"/>
      <c r="E26" s="99"/>
      <c r="F26" s="99"/>
      <c r="G26" s="99"/>
      <c r="H26" s="99"/>
      <c r="I26" s="99"/>
    </row>
    <row r="27" spans="1:9" ht="13.5" x14ac:dyDescent="0.25">
      <c r="A27" s="97"/>
      <c r="B27" s="98"/>
      <c r="C27" s="98"/>
      <c r="D27" s="99"/>
      <c r="E27" s="99"/>
      <c r="F27" s="99"/>
      <c r="G27" s="99"/>
      <c r="H27" s="99"/>
      <c r="I27" s="99"/>
    </row>
    <row r="28" spans="1:9" ht="13.5" x14ac:dyDescent="0.25">
      <c r="A28" s="97"/>
      <c r="B28" s="98"/>
      <c r="C28" s="98"/>
      <c r="D28" s="99"/>
      <c r="E28" s="99"/>
      <c r="F28" s="99"/>
      <c r="G28" s="99"/>
      <c r="H28" s="99"/>
      <c r="I28" s="99"/>
    </row>
    <row r="29" spans="1:9" ht="13.5" x14ac:dyDescent="0.25">
      <c r="A29" s="97"/>
      <c r="B29" s="98"/>
      <c r="C29" s="98"/>
      <c r="D29" s="99"/>
      <c r="E29" s="99"/>
      <c r="F29" s="99"/>
      <c r="G29" s="99"/>
      <c r="H29" s="99"/>
      <c r="I29" s="99"/>
    </row>
    <row r="30" spans="1:9" ht="13.5" x14ac:dyDescent="0.25">
      <c r="A30" s="97"/>
      <c r="B30" s="98"/>
      <c r="C30" s="98"/>
      <c r="D30" s="99"/>
      <c r="E30" s="99"/>
      <c r="F30" s="99"/>
      <c r="G30" s="99"/>
      <c r="H30" s="99"/>
      <c r="I30" s="99"/>
    </row>
    <row r="31" spans="1:9" ht="13.5" x14ac:dyDescent="0.25">
      <c r="A31" s="97"/>
      <c r="B31" s="98"/>
      <c r="C31" s="98"/>
      <c r="D31" s="99"/>
      <c r="E31" s="99"/>
      <c r="F31" s="99"/>
      <c r="G31" s="99"/>
      <c r="H31" s="99"/>
      <c r="I31" s="99"/>
    </row>
    <row r="32" spans="1:9" ht="13.5" x14ac:dyDescent="0.25">
      <c r="A32" s="97"/>
      <c r="B32" s="98"/>
      <c r="C32" s="98"/>
      <c r="D32" s="99"/>
      <c r="E32" s="99"/>
      <c r="F32" s="99"/>
      <c r="G32" s="99"/>
      <c r="H32" s="99"/>
      <c r="I32" s="99"/>
    </row>
    <row r="33" spans="1:9" ht="13.5" x14ac:dyDescent="0.25">
      <c r="A33" s="97"/>
      <c r="B33" s="98"/>
      <c r="C33" s="98"/>
      <c r="D33" s="99"/>
      <c r="E33" s="99"/>
      <c r="F33" s="99"/>
      <c r="G33" s="99"/>
      <c r="H33" s="99"/>
      <c r="I33" s="99"/>
    </row>
    <row r="34" spans="1:9" ht="13.5" x14ac:dyDescent="0.25">
      <c r="A34" s="97"/>
      <c r="B34" s="98"/>
      <c r="C34" s="98"/>
      <c r="D34" s="99"/>
      <c r="E34" s="99"/>
      <c r="F34" s="99"/>
      <c r="G34" s="99"/>
      <c r="H34" s="99"/>
      <c r="I34" s="99"/>
    </row>
    <row r="35" spans="1:9" ht="13.5" x14ac:dyDescent="0.25">
      <c r="A35" s="97"/>
      <c r="B35" s="98"/>
      <c r="C35" s="98"/>
      <c r="D35" s="99"/>
      <c r="E35" s="99"/>
      <c r="F35" s="99"/>
      <c r="G35" s="99"/>
      <c r="H35" s="99"/>
      <c r="I35" s="99"/>
    </row>
    <row r="36" spans="1:9" ht="13.5" x14ac:dyDescent="0.25">
      <c r="A36" s="97"/>
      <c r="B36" s="98"/>
      <c r="C36" s="98"/>
      <c r="D36" s="99"/>
      <c r="E36" s="99"/>
      <c r="F36" s="99"/>
      <c r="G36" s="99"/>
      <c r="H36" s="99"/>
      <c r="I36" s="99"/>
    </row>
    <row r="37" spans="1:9" ht="13.5" x14ac:dyDescent="0.25">
      <c r="A37" s="97"/>
      <c r="B37" s="98"/>
      <c r="C37" s="98"/>
      <c r="D37" s="99"/>
      <c r="E37" s="99"/>
      <c r="F37" s="99"/>
      <c r="G37" s="99"/>
      <c r="H37" s="99"/>
      <c r="I37" s="99"/>
    </row>
    <row r="38" spans="1:9" ht="13.5" x14ac:dyDescent="0.25">
      <c r="A38" s="97"/>
      <c r="B38" s="98"/>
      <c r="C38" s="98"/>
      <c r="D38" s="99"/>
      <c r="E38" s="99"/>
      <c r="F38" s="99"/>
      <c r="G38" s="99"/>
      <c r="H38" s="99"/>
      <c r="I38" s="99"/>
    </row>
    <row r="39" spans="1:9" ht="13.5" x14ac:dyDescent="0.25">
      <c r="A39" s="97"/>
      <c r="B39" s="98"/>
      <c r="C39" s="98"/>
      <c r="D39" s="99"/>
      <c r="E39" s="99"/>
      <c r="F39" s="99"/>
      <c r="G39" s="99"/>
      <c r="H39" s="99"/>
      <c r="I39" s="99"/>
    </row>
    <row r="40" spans="1:9" ht="13.5" x14ac:dyDescent="0.25">
      <c r="A40" s="97"/>
      <c r="B40" s="98"/>
      <c r="C40" s="98"/>
      <c r="D40" s="99"/>
      <c r="E40" s="99"/>
      <c r="F40" s="99"/>
      <c r="G40" s="99"/>
      <c r="H40" s="99"/>
      <c r="I40" s="99"/>
    </row>
    <row r="41" spans="1:9" ht="13.5" x14ac:dyDescent="0.25">
      <c r="A41" s="97"/>
      <c r="B41" s="98"/>
      <c r="C41" s="98"/>
      <c r="D41" s="99"/>
      <c r="E41" s="99"/>
      <c r="F41" s="99"/>
      <c r="G41" s="99"/>
      <c r="H41" s="99"/>
      <c r="I41" s="99"/>
    </row>
    <row r="42" spans="1:9" ht="13.5" x14ac:dyDescent="0.25">
      <c r="A42" s="97"/>
      <c r="B42" s="98"/>
      <c r="C42" s="98"/>
      <c r="D42" s="99"/>
      <c r="E42" s="99"/>
      <c r="F42" s="99"/>
      <c r="G42" s="99"/>
      <c r="H42" s="99"/>
      <c r="I42" s="99"/>
    </row>
    <row r="43" spans="1:9" ht="13.5" x14ac:dyDescent="0.25">
      <c r="A43" s="97"/>
      <c r="B43" s="98"/>
      <c r="C43" s="98"/>
      <c r="D43" s="99"/>
      <c r="E43" s="99"/>
      <c r="F43" s="99"/>
      <c r="G43" s="99"/>
      <c r="H43" s="99"/>
      <c r="I43" s="99"/>
    </row>
    <row r="44" spans="1:9" hidden="1" x14ac:dyDescent="0.2">
      <c r="A44" s="92"/>
      <c r="B44" s="93"/>
      <c r="C44" s="93"/>
      <c r="D44" s="94"/>
      <c r="E44" s="94"/>
      <c r="F44" s="94"/>
      <c r="G44" s="94"/>
      <c r="H44" s="94"/>
      <c r="I44" s="94"/>
    </row>
    <row r="45" spans="1:9" hidden="1" x14ac:dyDescent="0.2">
      <c r="A45" s="92"/>
      <c r="B45" s="93"/>
      <c r="C45" s="93"/>
      <c r="D45" s="94"/>
      <c r="E45" s="94"/>
      <c r="F45" s="94"/>
      <c r="G45" s="94"/>
      <c r="H45" s="94"/>
      <c r="I45" s="94"/>
    </row>
    <row r="46" spans="1:9" hidden="1" x14ac:dyDescent="0.2">
      <c r="A46" s="92"/>
      <c r="B46" s="93"/>
      <c r="C46" s="93"/>
      <c r="D46" s="94"/>
      <c r="E46" s="94"/>
      <c r="F46" s="94"/>
      <c r="G46" s="94"/>
      <c r="H46" s="94"/>
      <c r="I46" s="94"/>
    </row>
    <row r="47" spans="1:9" hidden="1" x14ac:dyDescent="0.2">
      <c r="A47" s="92"/>
      <c r="B47" s="93"/>
      <c r="C47" s="93"/>
      <c r="D47" s="94"/>
      <c r="E47" s="94"/>
      <c r="F47" s="94"/>
      <c r="G47" s="94"/>
      <c r="H47" s="94"/>
      <c r="I47" s="94"/>
    </row>
    <row r="48" spans="1:9" hidden="1" x14ac:dyDescent="0.2">
      <c r="A48" s="92"/>
      <c r="B48" s="93"/>
      <c r="C48" s="93"/>
      <c r="D48" s="94"/>
      <c r="E48" s="94"/>
      <c r="F48" s="94"/>
      <c r="G48" s="94"/>
      <c r="H48" s="94"/>
      <c r="I48" s="94"/>
    </row>
    <row r="49" spans="1:9" hidden="1" x14ac:dyDescent="0.2">
      <c r="A49" s="92"/>
      <c r="B49" s="93"/>
      <c r="C49" s="93"/>
      <c r="D49" s="94"/>
      <c r="E49" s="94"/>
      <c r="F49" s="94"/>
      <c r="G49" s="94"/>
      <c r="H49" s="94"/>
      <c r="I49" s="94"/>
    </row>
    <row r="50" spans="1:9" hidden="1" x14ac:dyDescent="0.2">
      <c r="A50" s="92"/>
      <c r="B50" s="93"/>
      <c r="C50" s="93"/>
      <c r="D50" s="94"/>
      <c r="E50" s="94"/>
      <c r="F50" s="94"/>
      <c r="G50" s="94"/>
      <c r="H50" s="94"/>
      <c r="I50" s="94"/>
    </row>
    <row r="51" spans="1:9" hidden="1" x14ac:dyDescent="0.2">
      <c r="A51" s="92"/>
      <c r="B51" s="93"/>
      <c r="C51" s="93"/>
      <c r="D51" s="94"/>
      <c r="E51" s="94"/>
      <c r="F51" s="94"/>
      <c r="G51" s="94"/>
      <c r="H51" s="94"/>
      <c r="I51" s="94"/>
    </row>
    <row r="52" spans="1:9" hidden="1" x14ac:dyDescent="0.2">
      <c r="A52" s="92"/>
      <c r="B52" s="93"/>
      <c r="C52" s="93"/>
      <c r="D52" s="94"/>
      <c r="E52" s="94"/>
      <c r="F52" s="94"/>
      <c r="G52" s="94"/>
      <c r="H52" s="94"/>
      <c r="I52" s="94"/>
    </row>
    <row r="53" spans="1:9" hidden="1" x14ac:dyDescent="0.2">
      <c r="A53" s="92"/>
      <c r="B53" s="93"/>
      <c r="C53" s="93"/>
      <c r="D53" s="94"/>
      <c r="E53" s="94"/>
      <c r="F53" s="94"/>
      <c r="G53" s="94"/>
      <c r="H53" s="94"/>
      <c r="I53" s="94"/>
    </row>
    <row r="54" spans="1:9" hidden="1" x14ac:dyDescent="0.2">
      <c r="A54" s="92"/>
      <c r="B54" s="93"/>
      <c r="C54" s="93"/>
      <c r="D54" s="94"/>
      <c r="E54" s="94"/>
      <c r="F54" s="94"/>
      <c r="G54" s="94"/>
      <c r="H54" s="94"/>
      <c r="I54" s="94"/>
    </row>
    <row r="55" spans="1:9" hidden="1" x14ac:dyDescent="0.2">
      <c r="A55" s="92"/>
      <c r="B55" s="93"/>
      <c r="C55" s="93"/>
      <c r="D55" s="94"/>
      <c r="E55" s="94"/>
      <c r="F55" s="94"/>
      <c r="G55" s="94"/>
      <c r="H55" s="94"/>
      <c r="I55" s="94"/>
    </row>
    <row r="56" spans="1:9" hidden="1" x14ac:dyDescent="0.2">
      <c r="A56" s="92"/>
      <c r="B56" s="93"/>
      <c r="C56" s="93"/>
      <c r="D56" s="94"/>
      <c r="E56" s="94"/>
      <c r="F56" s="94"/>
      <c r="G56" s="94"/>
      <c r="H56" s="94"/>
      <c r="I56" s="94"/>
    </row>
    <row r="57" spans="1:9" hidden="1" x14ac:dyDescent="0.2">
      <c r="A57" s="92"/>
      <c r="B57" s="93"/>
      <c r="C57" s="93"/>
      <c r="D57" s="94"/>
      <c r="E57" s="94"/>
      <c r="F57" s="94"/>
      <c r="G57" s="94"/>
      <c r="H57" s="94"/>
      <c r="I57" s="94"/>
    </row>
    <row r="58" spans="1:9" hidden="1" x14ac:dyDescent="0.2">
      <c r="A58" s="92"/>
      <c r="B58" s="93"/>
      <c r="C58" s="93"/>
      <c r="D58" s="94"/>
      <c r="E58" s="94"/>
      <c r="F58" s="94"/>
      <c r="G58" s="94"/>
      <c r="H58" s="94"/>
      <c r="I58" s="94"/>
    </row>
    <row r="59" spans="1:9" hidden="1" x14ac:dyDescent="0.2">
      <c r="A59" s="92"/>
      <c r="B59" s="93"/>
      <c r="C59" s="93"/>
      <c r="D59" s="94"/>
      <c r="E59" s="94"/>
      <c r="F59" s="94"/>
      <c r="G59" s="94"/>
      <c r="H59" s="94"/>
      <c r="I59" s="94"/>
    </row>
    <row r="60" spans="1:9" hidden="1" x14ac:dyDescent="0.2">
      <c r="A60" s="92"/>
      <c r="B60" s="93"/>
      <c r="C60" s="93"/>
      <c r="D60" s="94"/>
      <c r="E60" s="94"/>
      <c r="F60" s="94"/>
      <c r="G60" s="94"/>
      <c r="H60" s="94"/>
      <c r="I60" s="94"/>
    </row>
    <row r="61" spans="1:9" hidden="1" x14ac:dyDescent="0.2">
      <c r="A61" s="92"/>
      <c r="B61" s="93"/>
      <c r="C61" s="93"/>
      <c r="D61" s="94"/>
      <c r="E61" s="94"/>
      <c r="F61" s="94"/>
      <c r="G61" s="94"/>
      <c r="H61" s="94"/>
      <c r="I61" s="94"/>
    </row>
    <row r="62" spans="1:9" hidden="1" x14ac:dyDescent="0.2">
      <c r="A62" s="92"/>
      <c r="B62" s="93"/>
      <c r="C62" s="93"/>
      <c r="D62" s="94"/>
      <c r="E62" s="94"/>
      <c r="F62" s="94"/>
      <c r="G62" s="94"/>
      <c r="H62" s="94"/>
      <c r="I62" s="94"/>
    </row>
    <row r="63" spans="1:9" hidden="1" x14ac:dyDescent="0.2">
      <c r="A63" s="92"/>
      <c r="B63" s="93"/>
      <c r="C63" s="93"/>
      <c r="D63" s="94"/>
      <c r="E63" s="94"/>
      <c r="F63" s="94"/>
      <c r="G63" s="94"/>
      <c r="H63" s="94"/>
      <c r="I63" s="94"/>
    </row>
    <row r="64" spans="1:9" hidden="1" x14ac:dyDescent="0.2">
      <c r="A64" s="92"/>
      <c r="B64" s="93"/>
      <c r="C64" s="93"/>
      <c r="D64" s="94"/>
      <c r="E64" s="94"/>
      <c r="F64" s="94"/>
      <c r="G64" s="94"/>
      <c r="H64" s="94"/>
      <c r="I64" s="94"/>
    </row>
    <row r="65" spans="1:9" hidden="1" x14ac:dyDescent="0.2">
      <c r="A65" s="92"/>
      <c r="B65" s="93"/>
      <c r="C65" s="93"/>
      <c r="D65" s="94"/>
      <c r="E65" s="94"/>
      <c r="F65" s="94"/>
      <c r="G65" s="94"/>
      <c r="H65" s="94"/>
      <c r="I65" s="94"/>
    </row>
    <row r="66" spans="1:9" hidden="1" x14ac:dyDescent="0.2">
      <c r="A66" s="92"/>
      <c r="B66" s="93"/>
      <c r="C66" s="93"/>
      <c r="D66" s="94"/>
      <c r="E66" s="94"/>
      <c r="F66" s="94"/>
      <c r="G66" s="94"/>
      <c r="H66" s="94"/>
      <c r="I66" s="94"/>
    </row>
    <row r="67" spans="1:9" hidden="1" x14ac:dyDescent="0.2">
      <c r="A67" s="92"/>
      <c r="B67" s="93"/>
      <c r="C67" s="93"/>
      <c r="D67" s="94"/>
      <c r="E67" s="94"/>
      <c r="F67" s="94"/>
      <c r="G67" s="94"/>
      <c r="H67" s="94"/>
      <c r="I67" s="94"/>
    </row>
    <row r="68" spans="1:9" hidden="1" x14ac:dyDescent="0.2">
      <c r="A68" s="92"/>
      <c r="B68" s="93"/>
      <c r="C68" s="93"/>
      <c r="D68" s="94"/>
      <c r="E68" s="94"/>
      <c r="F68" s="94"/>
      <c r="G68" s="94"/>
      <c r="H68" s="94"/>
      <c r="I68" s="94"/>
    </row>
    <row r="69" spans="1:9" hidden="1" x14ac:dyDescent="0.2">
      <c r="A69" s="92"/>
      <c r="B69" s="93"/>
      <c r="C69" s="93"/>
      <c r="D69" s="94"/>
      <c r="E69" s="94"/>
      <c r="F69" s="94"/>
      <c r="G69" s="94"/>
      <c r="H69" s="94"/>
      <c r="I69" s="94"/>
    </row>
    <row r="70" spans="1:9" hidden="1" x14ac:dyDescent="0.2">
      <c r="A70" s="92"/>
      <c r="B70" s="93"/>
      <c r="C70" s="93"/>
      <c r="D70" s="94"/>
      <c r="E70" s="94"/>
      <c r="F70" s="94"/>
      <c r="G70" s="94"/>
      <c r="H70" s="94"/>
      <c r="I70" s="94"/>
    </row>
    <row r="71" spans="1:9" hidden="1" x14ac:dyDescent="0.2">
      <c r="A71" s="92"/>
      <c r="B71" s="93"/>
      <c r="C71" s="93"/>
      <c r="D71" s="94"/>
      <c r="E71" s="94"/>
      <c r="F71" s="94"/>
      <c r="G71" s="94"/>
      <c r="H71" s="94"/>
      <c r="I71" s="94"/>
    </row>
    <row r="72" spans="1:9" hidden="1" x14ac:dyDescent="0.2">
      <c r="A72" s="92"/>
      <c r="B72" s="93"/>
      <c r="C72" s="93"/>
      <c r="D72" s="94"/>
      <c r="E72" s="94"/>
      <c r="F72" s="94"/>
      <c r="G72" s="94"/>
      <c r="H72" s="94"/>
      <c r="I72" s="94"/>
    </row>
    <row r="73" spans="1:9" hidden="1" x14ac:dyDescent="0.2">
      <c r="A73" s="92"/>
      <c r="B73" s="93"/>
      <c r="C73" s="93"/>
      <c r="D73" s="94"/>
      <c r="E73" s="94"/>
      <c r="F73" s="94"/>
      <c r="G73" s="94"/>
      <c r="H73" s="94"/>
      <c r="I73" s="94"/>
    </row>
    <row r="74" spans="1:9" hidden="1" x14ac:dyDescent="0.2">
      <c r="A74" s="92"/>
      <c r="B74" s="93"/>
      <c r="C74" s="93"/>
      <c r="D74" s="94"/>
      <c r="E74" s="94"/>
      <c r="F74" s="94"/>
      <c r="G74" s="94"/>
      <c r="H74" s="94"/>
      <c r="I74" s="94"/>
    </row>
    <row r="75" spans="1:9" hidden="1" x14ac:dyDescent="0.2">
      <c r="A75" s="92"/>
      <c r="B75" s="93"/>
      <c r="C75" s="93"/>
      <c r="D75" s="94"/>
      <c r="E75" s="94"/>
      <c r="F75" s="94"/>
      <c r="G75" s="94"/>
      <c r="H75" s="94"/>
      <c r="I75" s="94"/>
    </row>
    <row r="76" spans="1:9" hidden="1" x14ac:dyDescent="0.2">
      <c r="A76" s="92"/>
      <c r="B76" s="93"/>
      <c r="C76" s="93"/>
      <c r="D76" s="94"/>
      <c r="E76" s="94"/>
      <c r="F76" s="94"/>
      <c r="G76" s="94"/>
      <c r="H76" s="94"/>
      <c r="I76" s="94"/>
    </row>
    <row r="77" spans="1:9" hidden="1" x14ac:dyDescent="0.2">
      <c r="A77" s="92"/>
      <c r="B77" s="93"/>
      <c r="C77" s="93"/>
      <c r="D77" s="94"/>
      <c r="E77" s="94"/>
      <c r="F77" s="94"/>
      <c r="G77" s="94"/>
      <c r="H77" s="94"/>
      <c r="I77" s="94"/>
    </row>
    <row r="78" spans="1:9" hidden="1" x14ac:dyDescent="0.2">
      <c r="A78" s="92"/>
      <c r="B78" s="93"/>
      <c r="C78" s="93"/>
      <c r="D78" s="94"/>
      <c r="E78" s="94"/>
      <c r="F78" s="94"/>
      <c r="G78" s="94"/>
      <c r="H78" s="94"/>
      <c r="I78" s="94"/>
    </row>
    <row r="79" spans="1:9" hidden="1" x14ac:dyDescent="0.2">
      <c r="A79" s="92"/>
      <c r="B79" s="93"/>
      <c r="C79" s="93"/>
      <c r="D79" s="94"/>
      <c r="E79" s="94"/>
      <c r="F79" s="94"/>
      <c r="G79" s="94"/>
      <c r="H79" s="94"/>
      <c r="I79" s="94"/>
    </row>
    <row r="80" spans="1:9" hidden="1" x14ac:dyDescent="0.2">
      <c r="A80" s="92"/>
      <c r="B80" s="93"/>
      <c r="C80" s="93"/>
      <c r="D80" s="94"/>
      <c r="E80" s="94"/>
      <c r="F80" s="94"/>
      <c r="G80" s="94"/>
      <c r="H80" s="94"/>
      <c r="I80" s="94"/>
    </row>
    <row r="81" spans="1:9" hidden="1" x14ac:dyDescent="0.2">
      <c r="A81" s="92"/>
      <c r="B81" s="93"/>
      <c r="C81" s="93"/>
      <c r="D81" s="94"/>
      <c r="E81" s="94"/>
      <c r="F81" s="94"/>
      <c r="G81" s="94"/>
      <c r="H81" s="94"/>
      <c r="I81" s="94"/>
    </row>
    <row r="82" spans="1:9" hidden="1" x14ac:dyDescent="0.2">
      <c r="A82" s="92"/>
      <c r="B82" s="93"/>
      <c r="C82" s="93"/>
      <c r="D82" s="94"/>
      <c r="E82" s="94"/>
      <c r="F82" s="94"/>
      <c r="G82" s="94"/>
      <c r="H82" s="94"/>
      <c r="I82" s="94"/>
    </row>
    <row r="83" spans="1:9" hidden="1" x14ac:dyDescent="0.2">
      <c r="A83" s="92"/>
      <c r="B83" s="93"/>
      <c r="C83" s="93"/>
      <c r="D83" s="94"/>
      <c r="E83" s="94"/>
      <c r="F83" s="94"/>
      <c r="G83" s="94"/>
      <c r="H83" s="94"/>
      <c r="I83" s="94"/>
    </row>
    <row r="84" spans="1:9" hidden="1" x14ac:dyDescent="0.2">
      <c r="A84" s="92"/>
      <c r="B84" s="93"/>
      <c r="C84" s="93"/>
      <c r="D84" s="94"/>
      <c r="E84" s="94"/>
      <c r="F84" s="94"/>
      <c r="G84" s="94"/>
      <c r="H84" s="94"/>
      <c r="I84" s="94"/>
    </row>
    <row r="85" spans="1:9" hidden="1" x14ac:dyDescent="0.2">
      <c r="A85" s="92"/>
      <c r="B85" s="93"/>
      <c r="C85" s="93"/>
      <c r="D85" s="94"/>
      <c r="E85" s="94"/>
      <c r="F85" s="94"/>
      <c r="G85" s="94"/>
      <c r="H85" s="94"/>
      <c r="I85" s="94"/>
    </row>
    <row r="86" spans="1:9" hidden="1" x14ac:dyDescent="0.2">
      <c r="A86" s="92"/>
      <c r="B86" s="93"/>
      <c r="C86" s="93"/>
      <c r="D86" s="94"/>
      <c r="E86" s="94"/>
      <c r="F86" s="94"/>
      <c r="G86" s="94"/>
      <c r="H86" s="94"/>
      <c r="I86" s="94"/>
    </row>
    <row r="87" spans="1:9" hidden="1" x14ac:dyDescent="0.2">
      <c r="A87" s="92"/>
      <c r="B87" s="93"/>
      <c r="C87" s="93"/>
      <c r="D87" s="94"/>
      <c r="E87" s="94"/>
      <c r="F87" s="94"/>
      <c r="G87" s="94"/>
      <c r="H87" s="94"/>
      <c r="I87" s="94"/>
    </row>
    <row r="88" spans="1:9" hidden="1" x14ac:dyDescent="0.2">
      <c r="A88" s="92"/>
      <c r="B88" s="93"/>
      <c r="C88" s="93"/>
      <c r="D88" s="94"/>
      <c r="E88" s="94"/>
      <c r="F88" s="94"/>
      <c r="G88" s="94"/>
      <c r="H88" s="94"/>
      <c r="I88" s="94"/>
    </row>
    <row r="89" spans="1:9" hidden="1" x14ac:dyDescent="0.2">
      <c r="A89" s="92"/>
      <c r="B89" s="93"/>
      <c r="C89" s="93"/>
      <c r="D89" s="94"/>
      <c r="E89" s="94"/>
      <c r="F89" s="94"/>
      <c r="G89" s="94"/>
      <c r="H89" s="94"/>
      <c r="I89" s="94"/>
    </row>
    <row r="90" spans="1:9" hidden="1" x14ac:dyDescent="0.2">
      <c r="A90" s="92"/>
      <c r="B90" s="93"/>
      <c r="C90" s="93"/>
      <c r="D90" s="94"/>
      <c r="E90" s="94"/>
      <c r="F90" s="94"/>
      <c r="G90" s="94"/>
      <c r="H90" s="94"/>
      <c r="I90" s="94"/>
    </row>
    <row r="91" spans="1:9" hidden="1" x14ac:dyDescent="0.2">
      <c r="A91" s="92"/>
      <c r="B91" s="93"/>
      <c r="C91" s="93"/>
      <c r="D91" s="94"/>
      <c r="E91" s="94"/>
      <c r="F91" s="94"/>
      <c r="G91" s="94"/>
      <c r="H91" s="94"/>
      <c r="I91" s="94"/>
    </row>
    <row r="92" spans="1:9" hidden="1" x14ac:dyDescent="0.2">
      <c r="A92" s="92"/>
      <c r="B92" s="93"/>
      <c r="C92" s="93"/>
      <c r="D92" s="94"/>
      <c r="E92" s="94"/>
      <c r="F92" s="94"/>
      <c r="G92" s="94"/>
      <c r="H92" s="94"/>
      <c r="I92" s="94"/>
    </row>
    <row r="93" spans="1:9" hidden="1" x14ac:dyDescent="0.2">
      <c r="A93" s="92"/>
      <c r="B93" s="93"/>
      <c r="C93" s="93"/>
      <c r="D93" s="94"/>
      <c r="E93" s="94"/>
      <c r="F93" s="94"/>
      <c r="G93" s="94"/>
      <c r="H93" s="94"/>
      <c r="I93" s="94"/>
    </row>
    <row r="94" spans="1:9" hidden="1" x14ac:dyDescent="0.2">
      <c r="A94" s="92"/>
      <c r="B94" s="93"/>
      <c r="C94" s="93"/>
      <c r="D94" s="94"/>
      <c r="E94" s="94"/>
      <c r="F94" s="94"/>
      <c r="G94" s="94"/>
      <c r="H94" s="94"/>
      <c r="I94" s="94"/>
    </row>
    <row r="95" spans="1:9" hidden="1" x14ac:dyDescent="0.2">
      <c r="A95" s="92"/>
      <c r="B95" s="93"/>
      <c r="C95" s="93"/>
      <c r="D95" s="94"/>
      <c r="E95" s="94"/>
      <c r="F95" s="94"/>
      <c r="G95" s="94"/>
      <c r="H95" s="94"/>
      <c r="I95" s="94"/>
    </row>
    <row r="96" spans="1:9" hidden="1" x14ac:dyDescent="0.2">
      <c r="A96" s="92"/>
      <c r="B96" s="93"/>
      <c r="C96" s="93"/>
      <c r="D96" s="94"/>
      <c r="E96" s="94"/>
      <c r="F96" s="94"/>
      <c r="G96" s="94"/>
      <c r="H96" s="94"/>
      <c r="I96" s="94"/>
    </row>
    <row r="97" spans="1:9" hidden="1" x14ac:dyDescent="0.2">
      <c r="A97" s="92"/>
      <c r="B97" s="93"/>
      <c r="C97" s="93"/>
      <c r="D97" s="94"/>
      <c r="E97" s="94"/>
      <c r="F97" s="94"/>
      <c r="G97" s="94"/>
      <c r="H97" s="94"/>
      <c r="I97" s="94"/>
    </row>
    <row r="98" spans="1:9" hidden="1" x14ac:dyDescent="0.2">
      <c r="A98" s="92"/>
      <c r="B98" s="93"/>
      <c r="C98" s="93"/>
      <c r="D98" s="94"/>
      <c r="E98" s="94"/>
      <c r="F98" s="94"/>
      <c r="G98" s="94"/>
      <c r="H98" s="94"/>
      <c r="I98" s="94"/>
    </row>
    <row r="99" spans="1:9" hidden="1" x14ac:dyDescent="0.2">
      <c r="A99" s="92"/>
      <c r="B99" s="93"/>
      <c r="C99" s="93"/>
      <c r="D99" s="94"/>
      <c r="E99" s="94"/>
      <c r="F99" s="94"/>
      <c r="G99" s="94"/>
      <c r="H99" s="94"/>
      <c r="I99" s="94"/>
    </row>
    <row r="100" spans="1:9" hidden="1" x14ac:dyDescent="0.2">
      <c r="A100" s="92"/>
      <c r="B100" s="93"/>
      <c r="C100" s="93"/>
      <c r="D100" s="94"/>
      <c r="E100" s="94"/>
      <c r="F100" s="94"/>
      <c r="G100" s="94"/>
      <c r="H100" s="94"/>
      <c r="I100" s="94"/>
    </row>
    <row r="101" spans="1:9" hidden="1" x14ac:dyDescent="0.2">
      <c r="A101" s="92"/>
      <c r="B101" s="93"/>
      <c r="C101" s="93"/>
      <c r="D101" s="94"/>
      <c r="E101" s="94"/>
      <c r="F101" s="94"/>
      <c r="G101" s="94"/>
      <c r="H101" s="94"/>
      <c r="I101" s="94"/>
    </row>
    <row r="102" spans="1:9" hidden="1" x14ac:dyDescent="0.2">
      <c r="A102" s="92"/>
      <c r="B102" s="93"/>
      <c r="C102" s="93"/>
      <c r="D102" s="94"/>
      <c r="E102" s="94"/>
      <c r="F102" s="94"/>
      <c r="G102" s="94"/>
      <c r="H102" s="94"/>
      <c r="I102" s="94"/>
    </row>
    <row r="103" spans="1:9" hidden="1" x14ac:dyDescent="0.2">
      <c r="A103" s="92"/>
      <c r="B103" s="93"/>
      <c r="C103" s="93"/>
      <c r="D103" s="94"/>
      <c r="E103" s="94"/>
      <c r="F103" s="94"/>
      <c r="G103" s="94"/>
      <c r="H103" s="94"/>
      <c r="I103" s="94"/>
    </row>
    <row r="104" spans="1:9" hidden="1" x14ac:dyDescent="0.2">
      <c r="A104" s="92"/>
      <c r="B104" s="93"/>
      <c r="C104" s="93"/>
      <c r="D104" s="94"/>
      <c r="E104" s="94"/>
      <c r="F104" s="94"/>
      <c r="G104" s="94"/>
      <c r="H104" s="94"/>
      <c r="I104" s="94"/>
    </row>
    <row r="105" spans="1:9" hidden="1" x14ac:dyDescent="0.2">
      <c r="A105" s="92"/>
      <c r="B105" s="93"/>
      <c r="C105" s="93"/>
      <c r="D105" s="94"/>
      <c r="E105" s="94"/>
      <c r="F105" s="94"/>
      <c r="G105" s="94"/>
      <c r="H105" s="94"/>
      <c r="I105" s="94"/>
    </row>
    <row r="106" spans="1:9" hidden="1" x14ac:dyDescent="0.2">
      <c r="A106" s="92"/>
      <c r="B106" s="93"/>
      <c r="C106" s="93"/>
      <c r="D106" s="94"/>
      <c r="E106" s="94"/>
      <c r="F106" s="94"/>
      <c r="G106" s="94"/>
      <c r="H106" s="94"/>
      <c r="I106" s="94"/>
    </row>
    <row r="107" spans="1:9" hidden="1" x14ac:dyDescent="0.2">
      <c r="A107" s="92"/>
      <c r="B107" s="93"/>
      <c r="C107" s="93"/>
      <c r="D107" s="94"/>
      <c r="E107" s="94"/>
      <c r="F107" s="94"/>
      <c r="G107" s="94"/>
      <c r="H107" s="94"/>
      <c r="I107" s="94"/>
    </row>
    <row r="108" spans="1:9" hidden="1" x14ac:dyDescent="0.2">
      <c r="A108" s="92"/>
      <c r="B108" s="93"/>
      <c r="C108" s="93"/>
      <c r="D108" s="94"/>
      <c r="E108" s="94"/>
      <c r="F108" s="94"/>
      <c r="G108" s="94"/>
      <c r="H108" s="94"/>
      <c r="I108" s="94"/>
    </row>
    <row r="109" spans="1:9" hidden="1" x14ac:dyDescent="0.2">
      <c r="A109" s="92"/>
      <c r="B109" s="93"/>
      <c r="C109" s="93"/>
      <c r="D109" s="94"/>
      <c r="E109" s="94"/>
      <c r="F109" s="94"/>
      <c r="G109" s="94"/>
      <c r="H109" s="94"/>
      <c r="I109" s="94"/>
    </row>
    <row r="110" spans="1:9" hidden="1" x14ac:dyDescent="0.2">
      <c r="A110" s="92"/>
      <c r="B110" s="93"/>
      <c r="C110" s="93"/>
      <c r="D110" s="94"/>
      <c r="E110" s="94"/>
      <c r="F110" s="94"/>
      <c r="G110" s="94"/>
      <c r="H110" s="94"/>
      <c r="I110" s="94"/>
    </row>
    <row r="111" spans="1:9" hidden="1" x14ac:dyDescent="0.2">
      <c r="A111" s="92"/>
      <c r="B111" s="93"/>
      <c r="C111" s="93"/>
      <c r="D111" s="94"/>
      <c r="E111" s="94"/>
      <c r="F111" s="94"/>
      <c r="G111" s="94"/>
      <c r="H111" s="94"/>
      <c r="I111" s="94"/>
    </row>
    <row r="112" spans="1:9" hidden="1" x14ac:dyDescent="0.2">
      <c r="A112" s="92"/>
      <c r="B112" s="93"/>
      <c r="C112" s="93"/>
      <c r="D112" s="94"/>
      <c r="E112" s="94"/>
      <c r="F112" s="94"/>
      <c r="G112" s="94"/>
      <c r="H112" s="94"/>
      <c r="I112" s="94"/>
    </row>
    <row r="113" spans="1:9" hidden="1" x14ac:dyDescent="0.2">
      <c r="A113" s="92"/>
      <c r="B113" s="93"/>
      <c r="C113" s="93"/>
      <c r="D113" s="94"/>
      <c r="E113" s="94"/>
      <c r="F113" s="94"/>
      <c r="G113" s="94"/>
      <c r="H113" s="94"/>
      <c r="I113" s="94"/>
    </row>
    <row r="114" spans="1:9" hidden="1" x14ac:dyDescent="0.2">
      <c r="A114" s="92"/>
      <c r="B114" s="93"/>
      <c r="C114" s="93"/>
      <c r="D114" s="94"/>
      <c r="E114" s="94"/>
      <c r="F114" s="94"/>
      <c r="G114" s="94"/>
      <c r="H114" s="94"/>
      <c r="I114" s="94"/>
    </row>
    <row r="115" spans="1:9" hidden="1" x14ac:dyDescent="0.2">
      <c r="A115" s="92"/>
      <c r="B115" s="93"/>
      <c r="C115" s="93"/>
      <c r="D115" s="94"/>
      <c r="E115" s="94"/>
      <c r="F115" s="94"/>
      <c r="G115" s="94"/>
      <c r="H115" s="94"/>
      <c r="I115" s="94"/>
    </row>
    <row r="116" spans="1:9" hidden="1" x14ac:dyDescent="0.2">
      <c r="A116" s="92"/>
      <c r="B116" s="93"/>
      <c r="C116" s="93"/>
      <c r="D116" s="94"/>
      <c r="E116" s="94"/>
      <c r="F116" s="94"/>
      <c r="G116" s="94"/>
      <c r="H116" s="94"/>
      <c r="I116" s="94"/>
    </row>
    <row r="117" spans="1:9" hidden="1" x14ac:dyDescent="0.2">
      <c r="A117" s="92"/>
      <c r="B117" s="93"/>
      <c r="C117" s="93"/>
      <c r="D117" s="94"/>
      <c r="E117" s="94"/>
      <c r="F117" s="94"/>
      <c r="G117" s="94"/>
      <c r="H117" s="94"/>
      <c r="I117" s="94"/>
    </row>
    <row r="118" spans="1:9" hidden="1" x14ac:dyDescent="0.2">
      <c r="A118" s="92"/>
      <c r="B118" s="93"/>
      <c r="C118" s="93"/>
      <c r="D118" s="94"/>
      <c r="E118" s="94"/>
      <c r="F118" s="94"/>
      <c r="G118" s="94"/>
      <c r="H118" s="94"/>
      <c r="I118" s="94"/>
    </row>
    <row r="119" spans="1:9" hidden="1" x14ac:dyDescent="0.2">
      <c r="A119" s="92"/>
      <c r="B119" s="93"/>
      <c r="C119" s="93"/>
      <c r="D119" s="94"/>
      <c r="E119" s="94"/>
      <c r="F119" s="94"/>
      <c r="G119" s="94"/>
      <c r="H119" s="94"/>
      <c r="I119" s="94"/>
    </row>
    <row r="120" spans="1:9" hidden="1" x14ac:dyDescent="0.2">
      <c r="A120" s="92"/>
      <c r="B120" s="93"/>
      <c r="C120" s="93"/>
      <c r="D120" s="94"/>
      <c r="E120" s="94"/>
      <c r="F120" s="94"/>
      <c r="G120" s="94"/>
      <c r="H120" s="94"/>
      <c r="I120" s="94"/>
    </row>
    <row r="121" spans="1:9" hidden="1" x14ac:dyDescent="0.2">
      <c r="A121" s="92"/>
      <c r="B121" s="93"/>
      <c r="C121" s="93"/>
      <c r="D121" s="94"/>
      <c r="E121" s="94"/>
      <c r="F121" s="94"/>
      <c r="G121" s="94"/>
      <c r="H121" s="94"/>
      <c r="I121" s="94"/>
    </row>
    <row r="122" spans="1:9" hidden="1" x14ac:dyDescent="0.2">
      <c r="A122" s="92"/>
      <c r="B122" s="93"/>
      <c r="C122" s="93"/>
      <c r="D122" s="94"/>
      <c r="E122" s="94"/>
      <c r="F122" s="94"/>
      <c r="G122" s="94"/>
      <c r="H122" s="94"/>
      <c r="I122" s="94"/>
    </row>
    <row r="123" spans="1:9" hidden="1" x14ac:dyDescent="0.2">
      <c r="A123" s="92"/>
      <c r="B123" s="93"/>
      <c r="C123" s="93"/>
      <c r="D123" s="94"/>
      <c r="E123" s="94"/>
      <c r="F123" s="94"/>
      <c r="G123" s="94"/>
      <c r="H123" s="94"/>
      <c r="I123" s="94"/>
    </row>
    <row r="124" spans="1:9" hidden="1" x14ac:dyDescent="0.2">
      <c r="A124" s="92"/>
      <c r="B124" s="93"/>
      <c r="C124" s="93"/>
      <c r="D124" s="94"/>
      <c r="E124" s="94"/>
      <c r="F124" s="94"/>
      <c r="G124" s="94"/>
      <c r="H124" s="94"/>
      <c r="I124" s="94"/>
    </row>
    <row r="125" spans="1:9" hidden="1" x14ac:dyDescent="0.2">
      <c r="A125" s="92"/>
      <c r="B125" s="93"/>
      <c r="C125" s="93"/>
      <c r="D125" s="94"/>
      <c r="E125" s="94"/>
      <c r="F125" s="94"/>
      <c r="G125" s="94"/>
      <c r="H125" s="94"/>
      <c r="I125" s="94"/>
    </row>
    <row r="126" spans="1:9" hidden="1" x14ac:dyDescent="0.2">
      <c r="A126" s="92"/>
      <c r="B126" s="93"/>
      <c r="C126" s="93"/>
      <c r="D126" s="94"/>
      <c r="E126" s="94"/>
      <c r="F126" s="94"/>
      <c r="G126" s="94"/>
      <c r="H126" s="94"/>
      <c r="I126" s="94"/>
    </row>
    <row r="127" spans="1:9" hidden="1" x14ac:dyDescent="0.2">
      <c r="A127" s="92"/>
      <c r="B127" s="93"/>
      <c r="C127" s="93"/>
      <c r="D127" s="94"/>
      <c r="E127" s="94"/>
      <c r="F127" s="94"/>
      <c r="G127" s="94"/>
      <c r="H127" s="94"/>
      <c r="I127" s="94"/>
    </row>
    <row r="128" spans="1:9" hidden="1" x14ac:dyDescent="0.2">
      <c r="A128" s="92"/>
      <c r="B128" s="93"/>
      <c r="C128" s="93"/>
      <c r="D128" s="94"/>
      <c r="E128" s="94"/>
      <c r="F128" s="94"/>
      <c r="G128" s="94"/>
      <c r="H128" s="94"/>
      <c r="I128" s="94"/>
    </row>
    <row r="129" spans="1:9" hidden="1" x14ac:dyDescent="0.2">
      <c r="A129" s="92"/>
      <c r="B129" s="93"/>
      <c r="C129" s="93"/>
      <c r="D129" s="94"/>
      <c r="E129" s="94"/>
      <c r="F129" s="94"/>
      <c r="G129" s="94"/>
      <c r="H129" s="94"/>
      <c r="I129" s="94"/>
    </row>
    <row r="130" spans="1:9" hidden="1" x14ac:dyDescent="0.2">
      <c r="A130" s="92"/>
      <c r="B130" s="93"/>
      <c r="C130" s="93"/>
      <c r="D130" s="94"/>
      <c r="E130" s="94"/>
      <c r="F130" s="94"/>
      <c r="G130" s="94"/>
      <c r="H130" s="94"/>
      <c r="I130" s="94"/>
    </row>
    <row r="131" spans="1:9" hidden="1" x14ac:dyDescent="0.2">
      <c r="A131" s="92"/>
      <c r="B131" s="93"/>
      <c r="C131" s="93"/>
      <c r="D131" s="94"/>
      <c r="E131" s="94"/>
      <c r="F131" s="94"/>
      <c r="G131" s="94"/>
      <c r="H131" s="94"/>
      <c r="I131" s="94"/>
    </row>
    <row r="132" spans="1:9" hidden="1" x14ac:dyDescent="0.2">
      <c r="A132" s="92"/>
      <c r="B132" s="93"/>
      <c r="C132" s="93"/>
      <c r="D132" s="94"/>
      <c r="E132" s="94"/>
      <c r="F132" s="94"/>
      <c r="G132" s="94"/>
      <c r="H132" s="94"/>
      <c r="I132" s="94"/>
    </row>
    <row r="133" spans="1:9" hidden="1" x14ac:dyDescent="0.2">
      <c r="A133" s="92"/>
      <c r="B133" s="93"/>
      <c r="C133" s="93"/>
      <c r="D133" s="94"/>
      <c r="E133" s="94"/>
      <c r="F133" s="94"/>
      <c r="G133" s="94"/>
      <c r="H133" s="94"/>
      <c r="I133" s="94"/>
    </row>
    <row r="134" spans="1:9" hidden="1" x14ac:dyDescent="0.2">
      <c r="A134" s="92"/>
      <c r="B134" s="93"/>
      <c r="C134" s="93"/>
      <c r="D134" s="94"/>
      <c r="E134" s="94"/>
      <c r="F134" s="94"/>
      <c r="G134" s="94"/>
      <c r="H134" s="94"/>
      <c r="I134" s="94"/>
    </row>
    <row r="135" spans="1:9" hidden="1" x14ac:dyDescent="0.2">
      <c r="A135" s="92"/>
      <c r="B135" s="93"/>
      <c r="C135" s="93"/>
      <c r="D135" s="94"/>
      <c r="E135" s="94"/>
      <c r="F135" s="94"/>
      <c r="G135" s="94"/>
      <c r="H135" s="94"/>
      <c r="I135" s="94"/>
    </row>
    <row r="136" spans="1:9" hidden="1" x14ac:dyDescent="0.2">
      <c r="A136" s="92"/>
      <c r="B136" s="93"/>
      <c r="C136" s="93"/>
      <c r="D136" s="94"/>
      <c r="E136" s="94"/>
      <c r="F136" s="94"/>
      <c r="G136" s="94"/>
      <c r="H136" s="94"/>
      <c r="I136" s="94"/>
    </row>
    <row r="137" spans="1:9" hidden="1" x14ac:dyDescent="0.2">
      <c r="A137" s="92"/>
      <c r="B137" s="93"/>
      <c r="C137" s="93"/>
      <c r="D137" s="94"/>
      <c r="E137" s="94"/>
      <c r="F137" s="94"/>
      <c r="G137" s="94"/>
      <c r="H137" s="94"/>
      <c r="I137" s="94"/>
    </row>
    <row r="138" spans="1:9" hidden="1" x14ac:dyDescent="0.2">
      <c r="A138" s="92"/>
      <c r="B138" s="93"/>
      <c r="C138" s="93"/>
      <c r="D138" s="94"/>
      <c r="E138" s="94"/>
      <c r="F138" s="94"/>
      <c r="G138" s="94"/>
      <c r="H138" s="94"/>
      <c r="I138" s="94"/>
    </row>
    <row r="139" spans="1:9" hidden="1" x14ac:dyDescent="0.2">
      <c r="A139" s="92"/>
      <c r="B139" s="93"/>
      <c r="C139" s="93"/>
      <c r="D139" s="94"/>
      <c r="E139" s="94"/>
      <c r="F139" s="94"/>
      <c r="G139" s="94"/>
      <c r="H139" s="94"/>
      <c r="I139" s="94"/>
    </row>
    <row r="140" spans="1:9" hidden="1" x14ac:dyDescent="0.2">
      <c r="A140" s="92"/>
      <c r="B140" s="93"/>
      <c r="C140" s="93"/>
      <c r="D140" s="94"/>
      <c r="E140" s="94"/>
      <c r="F140" s="94"/>
      <c r="G140" s="94"/>
      <c r="H140" s="94"/>
      <c r="I140" s="94"/>
    </row>
    <row r="141" spans="1:9" hidden="1" x14ac:dyDescent="0.2">
      <c r="A141" s="92"/>
      <c r="B141" s="93"/>
      <c r="C141" s="93"/>
      <c r="D141" s="94"/>
      <c r="E141" s="94"/>
      <c r="F141" s="94"/>
      <c r="G141" s="94"/>
      <c r="H141" s="94"/>
      <c r="I141" s="94"/>
    </row>
    <row r="142" spans="1:9" hidden="1" x14ac:dyDescent="0.2">
      <c r="A142" s="92"/>
      <c r="B142" s="93"/>
      <c r="C142" s="93"/>
      <c r="D142" s="94"/>
      <c r="E142" s="94"/>
      <c r="F142" s="94"/>
      <c r="G142" s="94"/>
      <c r="H142" s="94"/>
      <c r="I142" s="94"/>
    </row>
    <row r="143" spans="1:9" hidden="1" x14ac:dyDescent="0.2">
      <c r="A143" s="92"/>
      <c r="B143" s="93"/>
      <c r="C143" s="93"/>
      <c r="D143" s="94"/>
      <c r="E143" s="94"/>
      <c r="F143" s="94"/>
      <c r="G143" s="94"/>
      <c r="H143" s="94"/>
      <c r="I143" s="94"/>
    </row>
    <row r="144" spans="1:9" hidden="1" x14ac:dyDescent="0.2">
      <c r="A144" s="92"/>
      <c r="B144" s="93"/>
      <c r="C144" s="93"/>
      <c r="D144" s="94"/>
      <c r="E144" s="94"/>
      <c r="F144" s="94"/>
      <c r="G144" s="94"/>
      <c r="H144" s="94"/>
      <c r="I144" s="94"/>
    </row>
    <row r="145" spans="1:9" hidden="1" x14ac:dyDescent="0.2">
      <c r="A145" s="92"/>
      <c r="B145" s="93"/>
      <c r="C145" s="93"/>
      <c r="D145" s="94"/>
      <c r="E145" s="94"/>
      <c r="F145" s="94"/>
      <c r="G145" s="94"/>
      <c r="H145" s="94"/>
      <c r="I145" s="94"/>
    </row>
    <row r="146" spans="1:9" hidden="1" x14ac:dyDescent="0.2">
      <c r="A146" s="92"/>
      <c r="B146" s="93"/>
      <c r="C146" s="93"/>
      <c r="D146" s="94"/>
      <c r="E146" s="94"/>
      <c r="F146" s="94"/>
      <c r="G146" s="94"/>
      <c r="H146" s="94"/>
      <c r="I146" s="94"/>
    </row>
    <row r="147" spans="1:9" hidden="1" x14ac:dyDescent="0.2">
      <c r="A147" s="92"/>
      <c r="B147" s="93"/>
      <c r="C147" s="93"/>
      <c r="D147" s="94"/>
      <c r="E147" s="94"/>
      <c r="F147" s="94"/>
      <c r="G147" s="94"/>
      <c r="H147" s="94"/>
      <c r="I147" s="94"/>
    </row>
    <row r="148" spans="1:9" hidden="1" x14ac:dyDescent="0.2">
      <c r="A148" s="92"/>
      <c r="B148" s="93"/>
      <c r="C148" s="93"/>
      <c r="D148" s="94"/>
      <c r="E148" s="94"/>
      <c r="F148" s="94"/>
      <c r="G148" s="94"/>
      <c r="H148" s="94"/>
      <c r="I148" s="94"/>
    </row>
    <row r="149" spans="1:9" hidden="1" x14ac:dyDescent="0.2">
      <c r="A149" s="92"/>
      <c r="B149" s="93"/>
      <c r="C149" s="93"/>
      <c r="D149" s="94"/>
      <c r="E149" s="94"/>
      <c r="F149" s="94"/>
      <c r="G149" s="94"/>
      <c r="H149" s="94"/>
      <c r="I149" s="94"/>
    </row>
    <row r="150" spans="1:9" hidden="1" x14ac:dyDescent="0.2">
      <c r="A150" s="92"/>
      <c r="B150" s="93"/>
      <c r="C150" s="93"/>
      <c r="D150" s="94"/>
      <c r="E150" s="94"/>
      <c r="F150" s="94"/>
      <c r="G150" s="94"/>
      <c r="H150" s="94"/>
      <c r="I150" s="94"/>
    </row>
    <row r="151" spans="1:9" hidden="1" x14ac:dyDescent="0.2">
      <c r="A151" s="92"/>
      <c r="B151" s="93"/>
      <c r="C151" s="93"/>
      <c r="D151" s="94"/>
      <c r="E151" s="94"/>
      <c r="F151" s="94"/>
      <c r="G151" s="94"/>
      <c r="H151" s="94"/>
      <c r="I151" s="94"/>
    </row>
    <row r="152" spans="1:9" hidden="1" x14ac:dyDescent="0.2">
      <c r="A152" s="92"/>
      <c r="B152" s="93"/>
      <c r="C152" s="93"/>
      <c r="D152" s="94"/>
      <c r="E152" s="94"/>
      <c r="F152" s="94"/>
      <c r="G152" s="94"/>
      <c r="H152" s="94"/>
      <c r="I152" s="94"/>
    </row>
    <row r="153" spans="1:9" hidden="1" x14ac:dyDescent="0.2">
      <c r="A153" s="92"/>
      <c r="B153" s="93"/>
      <c r="C153" s="93"/>
      <c r="D153" s="94"/>
      <c r="E153" s="94"/>
      <c r="F153" s="94"/>
      <c r="G153" s="94"/>
      <c r="H153" s="94"/>
      <c r="I153" s="94"/>
    </row>
    <row r="154" spans="1:9" hidden="1" x14ac:dyDescent="0.2">
      <c r="A154" s="92"/>
      <c r="B154" s="93"/>
      <c r="C154" s="93"/>
      <c r="D154" s="94"/>
      <c r="E154" s="94"/>
      <c r="F154" s="94"/>
      <c r="G154" s="94"/>
      <c r="H154" s="94"/>
      <c r="I154" s="94"/>
    </row>
    <row r="155" spans="1:9" hidden="1" x14ac:dyDescent="0.2">
      <c r="A155" s="92"/>
      <c r="B155" s="93"/>
      <c r="C155" s="93"/>
      <c r="D155" s="94"/>
      <c r="E155" s="94"/>
      <c r="F155" s="94"/>
      <c r="G155" s="94"/>
      <c r="H155" s="94"/>
      <c r="I155" s="94"/>
    </row>
    <row r="156" spans="1:9" hidden="1" x14ac:dyDescent="0.2">
      <c r="A156" s="92"/>
      <c r="B156" s="93"/>
      <c r="C156" s="93"/>
      <c r="D156" s="94"/>
      <c r="E156" s="94"/>
      <c r="F156" s="94"/>
      <c r="G156" s="94"/>
      <c r="H156" s="94"/>
      <c r="I156" s="94"/>
    </row>
    <row r="157" spans="1:9" hidden="1" x14ac:dyDescent="0.2">
      <c r="A157" s="92"/>
      <c r="B157" s="93"/>
      <c r="C157" s="93"/>
      <c r="D157" s="94"/>
      <c r="E157" s="94"/>
      <c r="F157" s="94"/>
      <c r="G157" s="94"/>
      <c r="H157" s="94"/>
      <c r="I157" s="94"/>
    </row>
    <row r="158" spans="1:9" hidden="1" x14ac:dyDescent="0.2">
      <c r="A158" s="92"/>
      <c r="B158" s="93"/>
      <c r="C158" s="93"/>
      <c r="D158" s="94"/>
      <c r="E158" s="94"/>
      <c r="F158" s="94"/>
      <c r="G158" s="94"/>
      <c r="H158" s="94"/>
      <c r="I158" s="94"/>
    </row>
    <row r="159" spans="1:9" hidden="1" x14ac:dyDescent="0.2">
      <c r="A159" s="92"/>
      <c r="B159" s="93"/>
      <c r="C159" s="93"/>
      <c r="D159" s="94"/>
      <c r="E159" s="94"/>
      <c r="F159" s="94"/>
      <c r="G159" s="94"/>
      <c r="H159" s="94"/>
      <c r="I159" s="94"/>
    </row>
    <row r="160" spans="1:9" hidden="1" x14ac:dyDescent="0.2">
      <c r="A160" s="92"/>
      <c r="B160" s="93"/>
      <c r="C160" s="93"/>
      <c r="D160" s="94"/>
      <c r="E160" s="94"/>
      <c r="F160" s="94"/>
      <c r="G160" s="94"/>
      <c r="H160" s="94"/>
      <c r="I160" s="94"/>
    </row>
    <row r="161" spans="1:9" hidden="1" x14ac:dyDescent="0.2">
      <c r="A161" s="92"/>
      <c r="B161" s="93"/>
      <c r="C161" s="93"/>
      <c r="D161" s="94"/>
      <c r="E161" s="94"/>
      <c r="F161" s="94"/>
      <c r="G161" s="94"/>
      <c r="H161" s="94"/>
      <c r="I161" s="94"/>
    </row>
    <row r="162" spans="1:9" hidden="1" x14ac:dyDescent="0.2">
      <c r="A162" s="92"/>
      <c r="B162" s="93"/>
      <c r="C162" s="93"/>
      <c r="D162" s="94"/>
      <c r="E162" s="94"/>
      <c r="F162" s="94"/>
      <c r="G162" s="94"/>
      <c r="H162" s="94"/>
      <c r="I162" s="94"/>
    </row>
    <row r="163" spans="1:9" hidden="1" x14ac:dyDescent="0.2">
      <c r="A163" s="92"/>
      <c r="B163" s="93"/>
      <c r="C163" s="93"/>
      <c r="D163" s="94"/>
      <c r="E163" s="94"/>
      <c r="F163" s="94"/>
      <c r="G163" s="94"/>
      <c r="H163" s="94"/>
      <c r="I163" s="94"/>
    </row>
    <row r="164" spans="1:9" hidden="1" x14ac:dyDescent="0.2">
      <c r="A164" s="92"/>
      <c r="B164" s="93"/>
      <c r="C164" s="93"/>
      <c r="D164" s="94"/>
      <c r="E164" s="94"/>
      <c r="F164" s="94"/>
      <c r="G164" s="94"/>
      <c r="H164" s="94"/>
      <c r="I164" s="94"/>
    </row>
    <row r="165" spans="1:9" hidden="1" x14ac:dyDescent="0.2">
      <c r="A165" s="92"/>
      <c r="B165" s="93"/>
      <c r="C165" s="93"/>
      <c r="D165" s="94"/>
      <c r="E165" s="94"/>
      <c r="F165" s="94"/>
      <c r="G165" s="94"/>
      <c r="H165" s="94"/>
      <c r="I165" s="94"/>
    </row>
    <row r="166" spans="1:9" hidden="1" x14ac:dyDescent="0.2">
      <c r="A166" s="92"/>
      <c r="B166" s="93"/>
      <c r="C166" s="93"/>
      <c r="D166" s="94"/>
      <c r="E166" s="94"/>
      <c r="F166" s="94"/>
      <c r="G166" s="94"/>
      <c r="H166" s="94"/>
      <c r="I166" s="94"/>
    </row>
    <row r="167" spans="1:9" hidden="1" x14ac:dyDescent="0.2">
      <c r="A167" s="92"/>
      <c r="B167" s="93"/>
      <c r="C167" s="93"/>
      <c r="D167" s="94"/>
      <c r="E167" s="94"/>
      <c r="F167" s="94"/>
      <c r="G167" s="94"/>
      <c r="H167" s="94"/>
      <c r="I167" s="94"/>
    </row>
    <row r="168" spans="1:9" hidden="1" x14ac:dyDescent="0.2">
      <c r="A168" s="92"/>
      <c r="B168" s="93"/>
      <c r="C168" s="93"/>
      <c r="D168" s="94"/>
      <c r="E168" s="94"/>
      <c r="F168" s="94"/>
      <c r="G168" s="94"/>
      <c r="H168" s="94"/>
      <c r="I168" s="94"/>
    </row>
    <row r="169" spans="1:9" hidden="1" x14ac:dyDescent="0.2">
      <c r="A169" s="92"/>
      <c r="B169" s="93"/>
      <c r="C169" s="93"/>
      <c r="D169" s="94"/>
      <c r="E169" s="94"/>
      <c r="F169" s="94"/>
      <c r="G169" s="94"/>
      <c r="H169" s="94"/>
      <c r="I169" s="94"/>
    </row>
    <row r="170" spans="1:9" hidden="1" x14ac:dyDescent="0.2">
      <c r="A170" s="92"/>
      <c r="B170" s="93"/>
      <c r="C170" s="93"/>
      <c r="D170" s="94"/>
      <c r="E170" s="94"/>
      <c r="F170" s="94"/>
      <c r="G170" s="94"/>
      <c r="H170" s="94"/>
      <c r="I170" s="94"/>
    </row>
    <row r="171" spans="1:9" hidden="1" x14ac:dyDescent="0.2">
      <c r="A171" s="92"/>
      <c r="B171" s="93"/>
      <c r="C171" s="93"/>
      <c r="D171" s="94"/>
      <c r="E171" s="94"/>
      <c r="F171" s="94"/>
      <c r="G171" s="94"/>
      <c r="H171" s="94"/>
      <c r="I171" s="94"/>
    </row>
    <row r="172" spans="1:9" hidden="1" x14ac:dyDescent="0.2">
      <c r="A172" s="92"/>
      <c r="B172" s="93"/>
      <c r="C172" s="93"/>
      <c r="D172" s="94"/>
      <c r="E172" s="94"/>
      <c r="F172" s="94"/>
      <c r="G172" s="94"/>
      <c r="H172" s="94"/>
      <c r="I172" s="94"/>
    </row>
    <row r="173" spans="1:9" hidden="1" x14ac:dyDescent="0.2">
      <c r="A173" s="92"/>
      <c r="B173" s="93"/>
      <c r="C173" s="93"/>
      <c r="D173" s="94"/>
      <c r="E173" s="94"/>
      <c r="F173" s="94"/>
      <c r="G173" s="94"/>
      <c r="H173" s="94"/>
      <c r="I173" s="94"/>
    </row>
    <row r="174" spans="1:9" hidden="1" x14ac:dyDescent="0.2">
      <c r="A174" s="92"/>
      <c r="B174" s="93"/>
      <c r="C174" s="93"/>
      <c r="D174" s="94"/>
      <c r="E174" s="94"/>
      <c r="F174" s="94"/>
      <c r="G174" s="94"/>
      <c r="H174" s="94"/>
      <c r="I174" s="94"/>
    </row>
    <row r="175" spans="1:9" hidden="1" x14ac:dyDescent="0.2">
      <c r="A175" s="92"/>
      <c r="B175" s="93"/>
      <c r="C175" s="93"/>
      <c r="D175" s="94"/>
      <c r="E175" s="94"/>
      <c r="F175" s="94"/>
      <c r="G175" s="94"/>
      <c r="H175" s="94"/>
      <c r="I175" s="94"/>
    </row>
    <row r="176" spans="1:9" hidden="1" x14ac:dyDescent="0.2">
      <c r="A176" s="92"/>
      <c r="B176" s="93"/>
      <c r="C176" s="93"/>
      <c r="D176" s="94"/>
      <c r="E176" s="94"/>
      <c r="F176" s="94"/>
      <c r="G176" s="94"/>
      <c r="H176" s="94"/>
      <c r="I176" s="94"/>
    </row>
    <row r="177" spans="1:9" hidden="1" x14ac:dyDescent="0.2">
      <c r="A177" s="92"/>
      <c r="B177" s="93"/>
      <c r="C177" s="93"/>
      <c r="D177" s="94"/>
      <c r="E177" s="94"/>
      <c r="F177" s="94"/>
      <c r="G177" s="94"/>
      <c r="H177" s="94"/>
      <c r="I177" s="94"/>
    </row>
    <row r="178" spans="1:9" hidden="1" x14ac:dyDescent="0.2">
      <c r="A178" s="92"/>
      <c r="B178" s="93"/>
      <c r="C178" s="93"/>
      <c r="D178" s="94"/>
      <c r="E178" s="94"/>
      <c r="F178" s="94"/>
      <c r="G178" s="94"/>
      <c r="H178" s="94"/>
      <c r="I178" s="94"/>
    </row>
    <row r="179" spans="1:9" hidden="1" x14ac:dyDescent="0.2">
      <c r="A179" s="92"/>
      <c r="B179" s="93"/>
      <c r="C179" s="93"/>
      <c r="D179" s="94"/>
      <c r="E179" s="94"/>
      <c r="F179" s="94"/>
      <c r="G179" s="94"/>
      <c r="H179" s="94"/>
      <c r="I179" s="94"/>
    </row>
    <row r="180" spans="1:9" hidden="1" x14ac:dyDescent="0.2">
      <c r="A180" s="92"/>
      <c r="B180" s="93"/>
      <c r="C180" s="93"/>
      <c r="D180" s="94"/>
      <c r="E180" s="94"/>
      <c r="F180" s="94"/>
      <c r="G180" s="94"/>
      <c r="H180" s="94"/>
      <c r="I180" s="94"/>
    </row>
    <row r="181" spans="1:9" hidden="1" x14ac:dyDescent="0.2">
      <c r="A181" s="92"/>
      <c r="B181" s="93"/>
      <c r="C181" s="93"/>
      <c r="D181" s="94"/>
      <c r="E181" s="94"/>
      <c r="F181" s="94"/>
      <c r="G181" s="94"/>
      <c r="H181" s="94"/>
      <c r="I181" s="94"/>
    </row>
    <row r="182" spans="1:9" hidden="1" x14ac:dyDescent="0.2">
      <c r="A182" s="92"/>
      <c r="B182" s="93"/>
      <c r="C182" s="93"/>
      <c r="D182" s="94"/>
      <c r="E182" s="94"/>
      <c r="F182" s="94"/>
      <c r="G182" s="94"/>
      <c r="H182" s="94"/>
      <c r="I182" s="94"/>
    </row>
    <row r="183" spans="1:9" hidden="1" x14ac:dyDescent="0.2">
      <c r="A183" s="92"/>
      <c r="B183" s="93"/>
      <c r="C183" s="93"/>
      <c r="D183" s="94"/>
      <c r="E183" s="94"/>
      <c r="F183" s="94"/>
      <c r="G183" s="94"/>
      <c r="H183" s="94"/>
      <c r="I183" s="94"/>
    </row>
    <row r="184" spans="1:9" hidden="1" x14ac:dyDescent="0.2">
      <c r="A184" s="92"/>
      <c r="B184" s="93"/>
      <c r="C184" s="93"/>
      <c r="D184" s="94"/>
      <c r="E184" s="94"/>
      <c r="F184" s="94"/>
      <c r="G184" s="94"/>
      <c r="H184" s="94"/>
      <c r="I184" s="94"/>
    </row>
    <row r="185" spans="1:9" hidden="1" x14ac:dyDescent="0.2">
      <c r="A185" s="92"/>
      <c r="B185" s="93"/>
      <c r="C185" s="93"/>
      <c r="D185" s="94"/>
      <c r="E185" s="94"/>
      <c r="F185" s="94"/>
      <c r="G185" s="94"/>
      <c r="H185" s="94"/>
      <c r="I185" s="94"/>
    </row>
    <row r="186" spans="1:9" hidden="1" x14ac:dyDescent="0.2">
      <c r="A186" s="92"/>
      <c r="B186" s="93"/>
      <c r="C186" s="93"/>
      <c r="D186" s="94"/>
      <c r="E186" s="94"/>
      <c r="F186" s="94"/>
      <c r="G186" s="94"/>
      <c r="H186" s="94"/>
      <c r="I186" s="94"/>
    </row>
    <row r="187" spans="1:9" hidden="1" x14ac:dyDescent="0.2">
      <c r="A187" s="92"/>
      <c r="B187" s="93"/>
      <c r="C187" s="93"/>
      <c r="D187" s="94"/>
      <c r="E187" s="94"/>
      <c r="F187" s="94"/>
      <c r="G187" s="94"/>
      <c r="H187" s="94"/>
      <c r="I187" s="94"/>
    </row>
    <row r="188" spans="1:9" hidden="1" x14ac:dyDescent="0.2">
      <c r="A188" s="92"/>
      <c r="B188" s="93"/>
      <c r="C188" s="93"/>
      <c r="D188" s="94"/>
      <c r="E188" s="94"/>
      <c r="F188" s="94"/>
      <c r="G188" s="94"/>
      <c r="H188" s="94"/>
      <c r="I188" s="94"/>
    </row>
    <row r="189" spans="1:9" hidden="1" x14ac:dyDescent="0.2">
      <c r="A189" s="92"/>
      <c r="B189" s="93"/>
      <c r="C189" s="93"/>
      <c r="D189" s="94"/>
      <c r="E189" s="94"/>
      <c r="F189" s="94"/>
      <c r="G189" s="94"/>
      <c r="H189" s="94"/>
      <c r="I189" s="94"/>
    </row>
    <row r="190" spans="1:9" hidden="1" x14ac:dyDescent="0.2">
      <c r="A190" s="92"/>
      <c r="B190" s="93"/>
      <c r="C190" s="93"/>
      <c r="D190" s="94"/>
      <c r="E190" s="94"/>
      <c r="F190" s="94"/>
      <c r="G190" s="94"/>
      <c r="H190" s="94"/>
      <c r="I190" s="94"/>
    </row>
    <row r="191" spans="1:9" hidden="1" x14ac:dyDescent="0.2">
      <c r="A191" s="92"/>
      <c r="B191" s="93"/>
      <c r="C191" s="93"/>
      <c r="D191" s="94"/>
      <c r="E191" s="94"/>
      <c r="F191" s="94"/>
      <c r="G191" s="94"/>
      <c r="H191" s="94"/>
      <c r="I191" s="94"/>
    </row>
    <row r="192" spans="1:9" hidden="1" x14ac:dyDescent="0.2">
      <c r="A192" s="92"/>
      <c r="B192" s="93"/>
      <c r="C192" s="93"/>
      <c r="D192" s="94"/>
      <c r="E192" s="94"/>
      <c r="F192" s="94"/>
      <c r="G192" s="94"/>
      <c r="H192" s="94"/>
      <c r="I192" s="94"/>
    </row>
    <row r="193" spans="1:9" hidden="1" x14ac:dyDescent="0.2">
      <c r="A193" s="92"/>
      <c r="B193" s="93"/>
      <c r="C193" s="93"/>
      <c r="D193" s="94"/>
      <c r="E193" s="94"/>
      <c r="F193" s="94"/>
      <c r="G193" s="94"/>
      <c r="H193" s="94"/>
      <c r="I193" s="94"/>
    </row>
    <row r="194" spans="1:9" hidden="1" x14ac:dyDescent="0.2">
      <c r="A194" s="92"/>
      <c r="B194" s="93"/>
      <c r="C194" s="93"/>
      <c r="D194" s="94"/>
      <c r="E194" s="94"/>
      <c r="F194" s="94"/>
      <c r="G194" s="94"/>
      <c r="H194" s="94"/>
      <c r="I194" s="94"/>
    </row>
    <row r="195" spans="1:9" hidden="1" x14ac:dyDescent="0.2">
      <c r="A195" s="92"/>
      <c r="B195" s="93"/>
      <c r="C195" s="93"/>
      <c r="D195" s="94"/>
      <c r="E195" s="94"/>
      <c r="F195" s="94"/>
      <c r="G195" s="94"/>
      <c r="H195" s="94"/>
      <c r="I195" s="94"/>
    </row>
    <row r="196" spans="1:9" hidden="1" x14ac:dyDescent="0.2">
      <c r="A196" s="92"/>
      <c r="B196" s="93"/>
      <c r="C196" s="93"/>
      <c r="D196" s="94"/>
      <c r="E196" s="94"/>
      <c r="F196" s="94"/>
      <c r="G196" s="94"/>
      <c r="H196" s="94"/>
      <c r="I196" s="94"/>
    </row>
    <row r="197" spans="1:9" ht="13.5" x14ac:dyDescent="0.25">
      <c r="A197" s="92"/>
      <c r="B197" s="95">
        <f>SUM(B14:B196)</f>
        <v>0</v>
      </c>
      <c r="C197" s="95">
        <f>SUM(C14:C196)</f>
        <v>0</v>
      </c>
      <c r="D197" s="96"/>
      <c r="E197" s="96"/>
      <c r="F197" s="96"/>
      <c r="G197" s="96"/>
      <c r="H197" s="96"/>
      <c r="I197" s="96"/>
    </row>
    <row r="198" spans="1:9" ht="13.5" x14ac:dyDescent="0.25">
      <c r="A198" s="103"/>
      <c r="B198" s="103"/>
      <c r="C198" s="103"/>
      <c r="D198" s="103"/>
      <c r="E198" s="103"/>
      <c r="F198" s="103"/>
      <c r="G198" s="103"/>
      <c r="H198" s="103"/>
      <c r="I198" s="103"/>
    </row>
    <row r="199" spans="1:9" ht="13.5" x14ac:dyDescent="0.25">
      <c r="A199" s="104" t="s">
        <v>117</v>
      </c>
      <c r="B199" s="104"/>
      <c r="C199" s="104"/>
      <c r="D199" s="104"/>
      <c r="E199" s="104"/>
      <c r="F199" s="104"/>
      <c r="G199" s="104"/>
      <c r="H199" s="104"/>
      <c r="I199" s="104"/>
    </row>
    <row r="200" spans="1:9" ht="13.5" x14ac:dyDescent="0.25">
      <c r="A200" s="103"/>
      <c r="B200" s="103"/>
      <c r="C200" s="103"/>
      <c r="D200" s="103"/>
      <c r="E200" s="103"/>
      <c r="F200" s="103"/>
      <c r="G200" s="103"/>
      <c r="H200" s="103"/>
      <c r="I200" s="103"/>
    </row>
  </sheetData>
  <sheetProtection algorithmName="SHA-512" hashValue="Pxm//IdlvWy9Qq+AT8VgOiqDs8C+hMq6hjeiQ/8GM5MGnW/qWUPJnUL6FVonPVa5P6GDOURf4TEgF2SsdfJYDg==" saltValue="sNG+7xzsidLqMTPgQZlSgQ==" spinCount="100000" sheet="1" formatRows="0"/>
  <mergeCells count="13">
    <mergeCell ref="A198:I198"/>
    <mergeCell ref="A199:I199"/>
    <mergeCell ref="A200:I200"/>
    <mergeCell ref="A7:I11"/>
    <mergeCell ref="I12:I13"/>
    <mergeCell ref="A12:A13"/>
    <mergeCell ref="D12:D13"/>
    <mergeCell ref="H12:H13"/>
    <mergeCell ref="B12:B13"/>
    <mergeCell ref="C12:C13"/>
    <mergeCell ref="G12:G13"/>
    <mergeCell ref="E12:E13"/>
    <mergeCell ref="F12:F13"/>
  </mergeCells>
  <phoneticPr fontId="3" type="noConversion"/>
  <printOptions horizontalCentered="1" verticalCentered="1"/>
  <pageMargins left="4.3124999999999997E-2" right="0.75" top="6.4687499999999995E-2" bottom="1" header="0.5" footer="0.5"/>
  <pageSetup scale="69" orientation="landscape" r:id="rId1"/>
  <headerFooter alignWithMargins="0">
    <oddHeader>&amp;L
                                 &amp;G</oddHeader>
    <oddFooter>&amp;L&amp;"Franklin Gothic Medium,Regular"Copyright Jameson and Company, P.C., CPA's 2015&amp;R&amp;"Franklin Gothic Medium,Regular"(781) 862-5170   www.jamesoncpa.com   version 4.0</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L79"/>
  <sheetViews>
    <sheetView showGridLines="0" zoomScale="95" zoomScaleNormal="78" workbookViewId="0">
      <pane ySplit="13" topLeftCell="A72" activePane="bottomLeft" state="frozen"/>
      <selection pane="bottomLeft" activeCell="B60" sqref="B60"/>
    </sheetView>
  </sheetViews>
  <sheetFormatPr defaultColWidth="9.140625" defaultRowHeight="12.75" x14ac:dyDescent="0.2"/>
  <cols>
    <col min="1" max="1" width="37.7109375" style="11" customWidth="1"/>
    <col min="2" max="3" width="14.85546875" style="11" customWidth="1"/>
    <col min="4" max="4" width="14.42578125" style="11" customWidth="1"/>
    <col min="5" max="16384" width="9.140625" style="11"/>
  </cols>
  <sheetData>
    <row r="1" spans="1:12" x14ac:dyDescent="0.2">
      <c r="A1" s="74"/>
      <c r="B1" s="74"/>
      <c r="C1" s="74"/>
      <c r="D1" s="74"/>
      <c r="E1" s="74"/>
      <c r="F1" s="74"/>
      <c r="G1" s="74"/>
      <c r="H1" s="74"/>
      <c r="I1" s="74"/>
      <c r="J1" s="74"/>
      <c r="K1" s="74"/>
    </row>
    <row r="2" spans="1:12" x14ac:dyDescent="0.2">
      <c r="A2" s="74"/>
      <c r="B2" s="74"/>
      <c r="C2" s="74"/>
      <c r="D2" s="74"/>
      <c r="E2" s="74"/>
      <c r="F2" s="74"/>
      <c r="G2" s="74"/>
      <c r="H2" s="74"/>
      <c r="I2" s="74"/>
      <c r="J2" s="74"/>
      <c r="K2" s="74"/>
    </row>
    <row r="3" spans="1:12" x14ac:dyDescent="0.2">
      <c r="A3" s="74"/>
      <c r="B3" s="74"/>
      <c r="C3" s="74"/>
      <c r="D3" s="74"/>
      <c r="E3" s="74"/>
      <c r="F3" s="74"/>
      <c r="G3" s="74"/>
      <c r="H3" s="74"/>
      <c r="I3" s="74"/>
      <c r="J3" s="74"/>
      <c r="K3" s="74"/>
    </row>
    <row r="4" spans="1:12" x14ac:dyDescent="0.2">
      <c r="A4" s="74"/>
      <c r="B4" s="74"/>
      <c r="C4" s="74"/>
      <c r="D4" s="74"/>
      <c r="E4" s="74"/>
      <c r="F4" s="74"/>
      <c r="G4" s="74"/>
      <c r="H4" s="74"/>
      <c r="I4" s="74"/>
      <c r="J4" s="74"/>
      <c r="K4" s="74"/>
    </row>
    <row r="5" spans="1:12" x14ac:dyDescent="0.2">
      <c r="A5" s="74"/>
      <c r="B5" s="74"/>
      <c r="C5" s="74"/>
      <c r="D5" s="74"/>
      <c r="E5" s="74"/>
      <c r="F5" s="74"/>
      <c r="G5" s="74"/>
      <c r="H5" s="74"/>
      <c r="I5" s="74"/>
      <c r="J5" s="74"/>
      <c r="K5" s="74"/>
    </row>
    <row r="6" spans="1:12" x14ac:dyDescent="0.2">
      <c r="A6" s="74"/>
      <c r="B6" s="74"/>
      <c r="C6" s="74"/>
      <c r="D6" s="74"/>
      <c r="E6" s="74"/>
      <c r="F6" s="74"/>
      <c r="G6" s="74"/>
      <c r="H6" s="74"/>
      <c r="I6" s="74"/>
      <c r="J6" s="74"/>
      <c r="K6" s="74"/>
    </row>
    <row r="7" spans="1:12" ht="12.75" customHeight="1" x14ac:dyDescent="0.2">
      <c r="A7" s="112" t="s">
        <v>137</v>
      </c>
      <c r="B7" s="112"/>
      <c r="C7" s="112"/>
      <c r="D7" s="112"/>
      <c r="E7" s="112"/>
      <c r="F7" s="112"/>
      <c r="G7" s="112"/>
      <c r="H7" s="112"/>
      <c r="I7" s="112"/>
      <c r="J7" s="112"/>
      <c r="K7" s="112"/>
      <c r="L7" s="29"/>
    </row>
    <row r="8" spans="1:12" x14ac:dyDescent="0.2">
      <c r="A8" s="112"/>
      <c r="B8" s="112"/>
      <c r="C8" s="112"/>
      <c r="D8" s="112"/>
      <c r="E8" s="112"/>
      <c r="F8" s="112"/>
      <c r="G8" s="112"/>
      <c r="H8" s="112"/>
      <c r="I8" s="112"/>
      <c r="J8" s="112"/>
      <c r="K8" s="112"/>
      <c r="L8" s="29"/>
    </row>
    <row r="9" spans="1:12" x14ac:dyDescent="0.2">
      <c r="A9" s="112"/>
      <c r="B9" s="112"/>
      <c r="C9" s="112"/>
      <c r="D9" s="112"/>
      <c r="E9" s="112"/>
      <c r="F9" s="112"/>
      <c r="G9" s="112"/>
      <c r="H9" s="112"/>
      <c r="I9" s="112"/>
      <c r="J9" s="112"/>
      <c r="K9" s="112"/>
      <c r="L9" s="29"/>
    </row>
    <row r="10" spans="1:12" x14ac:dyDescent="0.2">
      <c r="A10" s="112"/>
      <c r="B10" s="112"/>
      <c r="C10" s="112"/>
      <c r="D10" s="112"/>
      <c r="E10" s="112"/>
      <c r="F10" s="112"/>
      <c r="G10" s="112"/>
      <c r="H10" s="112"/>
      <c r="I10" s="112"/>
      <c r="J10" s="112"/>
      <c r="K10" s="112"/>
      <c r="L10" s="29"/>
    </row>
    <row r="11" spans="1:12" x14ac:dyDescent="0.2">
      <c r="A11" s="112"/>
      <c r="B11" s="112"/>
      <c r="C11" s="112"/>
      <c r="D11" s="112"/>
      <c r="E11" s="112"/>
      <c r="F11" s="112"/>
      <c r="G11" s="112"/>
      <c r="H11" s="112"/>
      <c r="I11" s="112"/>
      <c r="J11" s="112"/>
      <c r="K11" s="112"/>
      <c r="L11" s="29"/>
    </row>
    <row r="12" spans="1:12" x14ac:dyDescent="0.2">
      <c r="A12" s="112"/>
      <c r="B12" s="112"/>
      <c r="C12" s="112"/>
      <c r="D12" s="112"/>
      <c r="E12" s="112"/>
      <c r="F12" s="112"/>
      <c r="G12" s="112"/>
      <c r="H12" s="112"/>
      <c r="I12" s="112"/>
      <c r="J12" s="112"/>
      <c r="K12" s="112"/>
      <c r="L12" s="29"/>
    </row>
    <row r="13" spans="1:12" ht="39.75" customHeight="1" x14ac:dyDescent="0.3">
      <c r="A13" s="75"/>
      <c r="B13" s="76" t="s">
        <v>124</v>
      </c>
      <c r="C13" s="76" t="s">
        <v>125</v>
      </c>
      <c r="D13" s="76" t="s">
        <v>126</v>
      </c>
      <c r="E13" s="113" t="s">
        <v>127</v>
      </c>
      <c r="F13" s="113"/>
      <c r="G13" s="113"/>
      <c r="H13" s="113"/>
      <c r="I13" s="113"/>
      <c r="J13" s="113"/>
      <c r="K13" s="113"/>
    </row>
    <row r="14" spans="1:12" ht="13.5" customHeight="1" x14ac:dyDescent="0.25">
      <c r="A14" s="47" t="s">
        <v>53</v>
      </c>
      <c r="B14" s="79">
        <f>'Labor Input Screen'!B197</f>
        <v>0</v>
      </c>
      <c r="C14" s="79">
        <v>0</v>
      </c>
      <c r="D14" s="80">
        <f>B14+C14*12</f>
        <v>0</v>
      </c>
      <c r="E14" s="81"/>
      <c r="F14" s="109"/>
      <c r="G14" s="109"/>
      <c r="H14" s="109"/>
      <c r="I14" s="109"/>
      <c r="J14" s="109"/>
      <c r="K14" s="109"/>
      <c r="L14" s="28"/>
    </row>
    <row r="15" spans="1:12" ht="13.5" x14ac:dyDescent="0.25">
      <c r="A15" s="47" t="s">
        <v>4</v>
      </c>
      <c r="B15" s="79">
        <f>'Labor Calculation'!M8</f>
        <v>0</v>
      </c>
      <c r="C15" s="79">
        <v>0</v>
      </c>
      <c r="D15" s="80">
        <f t="shared" ref="D15:D77" si="0">B15+C15*12</f>
        <v>0</v>
      </c>
      <c r="E15" s="81"/>
      <c r="F15" s="109"/>
      <c r="G15" s="109"/>
      <c r="H15" s="109"/>
      <c r="I15" s="109"/>
      <c r="J15" s="109"/>
      <c r="K15" s="109"/>
      <c r="L15" s="28"/>
    </row>
    <row r="16" spans="1:12" ht="13.5" x14ac:dyDescent="0.25">
      <c r="A16" s="47"/>
      <c r="B16" s="48"/>
      <c r="C16" s="48"/>
      <c r="D16" s="62"/>
      <c r="E16" s="81"/>
      <c r="F16" s="81"/>
      <c r="G16" s="81"/>
      <c r="H16" s="81"/>
      <c r="I16" s="81"/>
      <c r="J16" s="81"/>
      <c r="K16" s="81"/>
    </row>
    <row r="17" spans="1:11" ht="13.5" x14ac:dyDescent="0.25">
      <c r="A17" s="47" t="s">
        <v>54</v>
      </c>
      <c r="B17" s="82">
        <v>0</v>
      </c>
      <c r="C17" s="82">
        <v>0</v>
      </c>
      <c r="D17" s="80">
        <f t="shared" si="0"/>
        <v>0</v>
      </c>
      <c r="E17" s="81"/>
      <c r="F17" s="107"/>
      <c r="G17" s="107"/>
      <c r="H17" s="107"/>
      <c r="I17" s="107"/>
      <c r="J17" s="107"/>
      <c r="K17" s="107"/>
    </row>
    <row r="18" spans="1:11" ht="13.5" x14ac:dyDescent="0.25">
      <c r="A18" s="47" t="s">
        <v>55</v>
      </c>
      <c r="B18" s="82">
        <v>0</v>
      </c>
      <c r="C18" s="82">
        <v>0</v>
      </c>
      <c r="D18" s="80">
        <f t="shared" si="0"/>
        <v>0</v>
      </c>
      <c r="E18" s="81"/>
      <c r="F18" s="109"/>
      <c r="G18" s="109"/>
      <c r="H18" s="109"/>
      <c r="I18" s="109"/>
      <c r="J18" s="109"/>
      <c r="K18" s="109"/>
    </row>
    <row r="19" spans="1:11" ht="13.5" x14ac:dyDescent="0.25">
      <c r="A19" s="47" t="s">
        <v>56</v>
      </c>
      <c r="B19" s="82">
        <v>0</v>
      </c>
      <c r="C19" s="82">
        <v>0</v>
      </c>
      <c r="D19" s="80">
        <f t="shared" si="0"/>
        <v>0</v>
      </c>
      <c r="E19" s="81"/>
      <c r="F19" s="109"/>
      <c r="G19" s="109"/>
      <c r="H19" s="109"/>
      <c r="I19" s="109"/>
      <c r="J19" s="109"/>
      <c r="K19" s="109"/>
    </row>
    <row r="20" spans="1:11" ht="13.5" x14ac:dyDescent="0.25">
      <c r="A20" s="47" t="s">
        <v>57</v>
      </c>
      <c r="B20" s="82">
        <v>0</v>
      </c>
      <c r="C20" s="82">
        <v>0</v>
      </c>
      <c r="D20" s="80">
        <f t="shared" si="0"/>
        <v>0</v>
      </c>
      <c r="E20" s="81"/>
      <c r="F20" s="109"/>
      <c r="G20" s="109"/>
      <c r="H20" s="109"/>
      <c r="I20" s="109"/>
      <c r="J20" s="109"/>
      <c r="K20" s="109"/>
    </row>
    <row r="21" spans="1:11" ht="13.5" x14ac:dyDescent="0.25">
      <c r="A21" s="47" t="s">
        <v>58</v>
      </c>
      <c r="B21" s="82">
        <v>0</v>
      </c>
      <c r="C21" s="82">
        <v>0</v>
      </c>
      <c r="D21" s="80">
        <f t="shared" si="0"/>
        <v>0</v>
      </c>
      <c r="E21" s="81"/>
      <c r="F21" s="109"/>
      <c r="G21" s="109"/>
      <c r="H21" s="109"/>
      <c r="I21" s="109"/>
      <c r="J21" s="109"/>
      <c r="K21" s="109"/>
    </row>
    <row r="22" spans="1:11" ht="13.5" x14ac:dyDescent="0.25">
      <c r="A22" s="47" t="s">
        <v>59</v>
      </c>
      <c r="B22" s="82">
        <v>0</v>
      </c>
      <c r="C22" s="82">
        <v>0</v>
      </c>
      <c r="D22" s="80">
        <f t="shared" si="0"/>
        <v>0</v>
      </c>
      <c r="E22" s="81"/>
      <c r="F22" s="109"/>
      <c r="G22" s="109"/>
      <c r="H22" s="109"/>
      <c r="I22" s="109"/>
      <c r="J22" s="109"/>
      <c r="K22" s="109"/>
    </row>
    <row r="23" spans="1:11" ht="13.5" x14ac:dyDescent="0.25">
      <c r="A23" s="47"/>
      <c r="B23" s="83"/>
      <c r="C23" s="83"/>
      <c r="D23" s="62"/>
      <c r="E23" s="81"/>
      <c r="F23" s="84"/>
      <c r="G23" s="84"/>
      <c r="H23" s="84"/>
      <c r="I23" s="84"/>
      <c r="J23" s="84"/>
      <c r="K23" s="84"/>
    </row>
    <row r="24" spans="1:11" ht="13.5" x14ac:dyDescent="0.25">
      <c r="A24" s="47" t="s">
        <v>60</v>
      </c>
      <c r="B24" s="82">
        <v>0</v>
      </c>
      <c r="C24" s="82">
        <v>0</v>
      </c>
      <c r="D24" s="80">
        <f t="shared" si="0"/>
        <v>0</v>
      </c>
      <c r="E24" s="81"/>
      <c r="F24" s="107"/>
      <c r="G24" s="107"/>
      <c r="H24" s="107"/>
      <c r="I24" s="107"/>
      <c r="J24" s="107"/>
      <c r="K24" s="107"/>
    </row>
    <row r="25" spans="1:11" ht="13.5" x14ac:dyDescent="0.25">
      <c r="A25" s="47" t="s">
        <v>61</v>
      </c>
      <c r="B25" s="82">
        <v>0</v>
      </c>
      <c r="C25" s="82">
        <v>0</v>
      </c>
      <c r="D25" s="80">
        <f t="shared" si="0"/>
        <v>0</v>
      </c>
      <c r="E25" s="81"/>
      <c r="F25" s="109"/>
      <c r="G25" s="109"/>
      <c r="H25" s="109"/>
      <c r="I25" s="109"/>
      <c r="J25" s="109"/>
      <c r="K25" s="109"/>
    </row>
    <row r="26" spans="1:11" ht="13.5" x14ac:dyDescent="0.25">
      <c r="A26" s="47" t="s">
        <v>62</v>
      </c>
      <c r="B26" s="82">
        <v>0</v>
      </c>
      <c r="C26" s="82">
        <v>0</v>
      </c>
      <c r="D26" s="80">
        <f t="shared" si="0"/>
        <v>0</v>
      </c>
      <c r="E26" s="81"/>
      <c r="F26" s="109"/>
      <c r="G26" s="109"/>
      <c r="H26" s="109"/>
      <c r="I26" s="109"/>
      <c r="J26" s="109"/>
      <c r="K26" s="109"/>
    </row>
    <row r="27" spans="1:11" ht="13.5" x14ac:dyDescent="0.25">
      <c r="A27" s="47" t="s">
        <v>63</v>
      </c>
      <c r="B27" s="82">
        <v>0</v>
      </c>
      <c r="C27" s="82">
        <v>0</v>
      </c>
      <c r="D27" s="80">
        <f t="shared" si="0"/>
        <v>0</v>
      </c>
      <c r="E27" s="81"/>
      <c r="F27" s="109"/>
      <c r="G27" s="109"/>
      <c r="H27" s="109"/>
      <c r="I27" s="109"/>
      <c r="J27" s="109"/>
      <c r="K27" s="109"/>
    </row>
    <row r="28" spans="1:11" ht="13.5" x14ac:dyDescent="0.25">
      <c r="A28" s="47" t="s">
        <v>64</v>
      </c>
      <c r="B28" s="82">
        <v>0</v>
      </c>
      <c r="C28" s="82">
        <v>0</v>
      </c>
      <c r="D28" s="80">
        <f t="shared" si="0"/>
        <v>0</v>
      </c>
      <c r="E28" s="81"/>
      <c r="F28" s="109"/>
      <c r="G28" s="109"/>
      <c r="H28" s="109"/>
      <c r="I28" s="109"/>
      <c r="J28" s="109"/>
      <c r="K28" s="109"/>
    </row>
    <row r="29" spans="1:11" ht="13.5" x14ac:dyDescent="0.25">
      <c r="A29" s="47" t="s">
        <v>65</v>
      </c>
      <c r="B29" s="82">
        <v>0</v>
      </c>
      <c r="C29" s="82">
        <v>0</v>
      </c>
      <c r="D29" s="80">
        <f t="shared" si="0"/>
        <v>0</v>
      </c>
      <c r="E29" s="81"/>
      <c r="F29" s="109"/>
      <c r="G29" s="109"/>
      <c r="H29" s="109"/>
      <c r="I29" s="109"/>
      <c r="J29" s="109"/>
      <c r="K29" s="109"/>
    </row>
    <row r="30" spans="1:11" ht="13.5" x14ac:dyDescent="0.25">
      <c r="A30" s="47" t="s">
        <v>66</v>
      </c>
      <c r="B30" s="82">
        <v>0</v>
      </c>
      <c r="C30" s="82">
        <v>0</v>
      </c>
      <c r="D30" s="80">
        <f t="shared" si="0"/>
        <v>0</v>
      </c>
      <c r="E30" s="81"/>
      <c r="F30" s="109"/>
      <c r="G30" s="109"/>
      <c r="H30" s="109"/>
      <c r="I30" s="109"/>
      <c r="J30" s="109"/>
      <c r="K30" s="109"/>
    </row>
    <row r="31" spans="1:11" ht="13.5" x14ac:dyDescent="0.25">
      <c r="A31" s="47" t="s">
        <v>67</v>
      </c>
      <c r="B31" s="82">
        <v>0</v>
      </c>
      <c r="C31" s="82">
        <v>0</v>
      </c>
      <c r="D31" s="80">
        <f t="shared" si="0"/>
        <v>0</v>
      </c>
      <c r="E31" s="81"/>
      <c r="F31" s="109"/>
      <c r="G31" s="109"/>
      <c r="H31" s="109"/>
      <c r="I31" s="109"/>
      <c r="J31" s="109"/>
      <c r="K31" s="109"/>
    </row>
    <row r="32" spans="1:11" ht="13.5" x14ac:dyDescent="0.25">
      <c r="A32" s="47" t="s">
        <v>68</v>
      </c>
      <c r="B32" s="82">
        <v>0</v>
      </c>
      <c r="C32" s="82">
        <v>0</v>
      </c>
      <c r="D32" s="80">
        <f t="shared" si="0"/>
        <v>0</v>
      </c>
      <c r="E32" s="81"/>
      <c r="F32" s="109"/>
      <c r="G32" s="109"/>
      <c r="H32" s="109"/>
      <c r="I32" s="109"/>
      <c r="J32" s="109"/>
      <c r="K32" s="109"/>
    </row>
    <row r="33" spans="1:11" ht="13.5" x14ac:dyDescent="0.25">
      <c r="A33" s="47" t="s">
        <v>69</v>
      </c>
      <c r="B33" s="82">
        <v>0</v>
      </c>
      <c r="C33" s="82">
        <v>0</v>
      </c>
      <c r="D33" s="80">
        <f t="shared" si="0"/>
        <v>0</v>
      </c>
      <c r="E33" s="81"/>
      <c r="F33" s="109"/>
      <c r="G33" s="109"/>
      <c r="H33" s="109"/>
      <c r="I33" s="109"/>
      <c r="J33" s="109"/>
      <c r="K33" s="109"/>
    </row>
    <row r="34" spans="1:11" ht="13.5" x14ac:dyDescent="0.25">
      <c r="A34" s="47" t="s">
        <v>70</v>
      </c>
      <c r="B34" s="82">
        <v>0</v>
      </c>
      <c r="C34" s="82">
        <v>0</v>
      </c>
      <c r="D34" s="80">
        <f t="shared" si="0"/>
        <v>0</v>
      </c>
      <c r="E34" s="81"/>
      <c r="F34" s="109"/>
      <c r="G34" s="109"/>
      <c r="H34" s="109"/>
      <c r="I34" s="109"/>
      <c r="J34" s="109"/>
      <c r="K34" s="109"/>
    </row>
    <row r="35" spans="1:11" ht="13.5" x14ac:dyDescent="0.25">
      <c r="A35" s="47" t="s">
        <v>71</v>
      </c>
      <c r="B35" s="82">
        <v>0</v>
      </c>
      <c r="C35" s="82">
        <v>0</v>
      </c>
      <c r="D35" s="80">
        <f t="shared" si="0"/>
        <v>0</v>
      </c>
      <c r="E35" s="81"/>
      <c r="F35" s="109"/>
      <c r="G35" s="109"/>
      <c r="H35" s="109"/>
      <c r="I35" s="109"/>
      <c r="J35" s="109"/>
      <c r="K35" s="109"/>
    </row>
    <row r="36" spans="1:11" ht="13.5" x14ac:dyDescent="0.25">
      <c r="A36" s="47" t="s">
        <v>72</v>
      </c>
      <c r="B36" s="82">
        <v>0</v>
      </c>
      <c r="C36" s="82">
        <v>0</v>
      </c>
      <c r="D36" s="80">
        <f t="shared" si="0"/>
        <v>0</v>
      </c>
      <c r="E36" s="81"/>
      <c r="F36" s="109"/>
      <c r="G36" s="109"/>
      <c r="H36" s="109"/>
      <c r="I36" s="109"/>
      <c r="J36" s="109"/>
      <c r="K36" s="109"/>
    </row>
    <row r="37" spans="1:11" ht="13.5" x14ac:dyDescent="0.25">
      <c r="A37" s="47" t="s">
        <v>73</v>
      </c>
      <c r="B37" s="82">
        <v>0</v>
      </c>
      <c r="C37" s="82">
        <v>0</v>
      </c>
      <c r="D37" s="80">
        <f t="shared" si="0"/>
        <v>0</v>
      </c>
      <c r="E37" s="81"/>
      <c r="F37" s="109"/>
      <c r="G37" s="109"/>
      <c r="H37" s="109"/>
      <c r="I37" s="109"/>
      <c r="J37" s="109"/>
      <c r="K37" s="109"/>
    </row>
    <row r="38" spans="1:11" ht="13.5" x14ac:dyDescent="0.25">
      <c r="A38" s="47" t="s">
        <v>74</v>
      </c>
      <c r="B38" s="82">
        <v>0</v>
      </c>
      <c r="C38" s="82">
        <v>0</v>
      </c>
      <c r="D38" s="80">
        <f t="shared" si="0"/>
        <v>0</v>
      </c>
      <c r="E38" s="81"/>
      <c r="F38" s="109"/>
      <c r="G38" s="109"/>
      <c r="H38" s="109"/>
      <c r="I38" s="109"/>
      <c r="J38" s="109"/>
      <c r="K38" s="109"/>
    </row>
    <row r="39" spans="1:11" ht="13.5" x14ac:dyDescent="0.25">
      <c r="A39" s="47" t="s">
        <v>6</v>
      </c>
      <c r="B39" s="82">
        <v>0</v>
      </c>
      <c r="C39" s="82">
        <v>0</v>
      </c>
      <c r="D39" s="80">
        <f t="shared" si="0"/>
        <v>0</v>
      </c>
      <c r="E39" s="81"/>
      <c r="F39" s="109"/>
      <c r="G39" s="109"/>
      <c r="H39" s="109"/>
      <c r="I39" s="109"/>
      <c r="J39" s="109"/>
      <c r="K39" s="109"/>
    </row>
    <row r="40" spans="1:11" ht="13.5" x14ac:dyDescent="0.25">
      <c r="A40" s="47" t="s">
        <v>7</v>
      </c>
      <c r="B40" s="82">
        <v>0</v>
      </c>
      <c r="C40" s="82">
        <v>0</v>
      </c>
      <c r="D40" s="80">
        <f t="shared" si="0"/>
        <v>0</v>
      </c>
      <c r="E40" s="81"/>
      <c r="F40" s="109"/>
      <c r="G40" s="109"/>
      <c r="H40" s="109"/>
      <c r="I40" s="109"/>
      <c r="J40" s="109"/>
      <c r="K40" s="109"/>
    </row>
    <row r="41" spans="1:11" ht="13.5" x14ac:dyDescent="0.25">
      <c r="A41" s="47" t="s">
        <v>75</v>
      </c>
      <c r="B41" s="82">
        <v>0</v>
      </c>
      <c r="C41" s="82">
        <v>0</v>
      </c>
      <c r="D41" s="80">
        <f t="shared" si="0"/>
        <v>0</v>
      </c>
      <c r="E41" s="81"/>
      <c r="F41" s="109"/>
      <c r="G41" s="109"/>
      <c r="H41" s="109"/>
      <c r="I41" s="109"/>
      <c r="J41" s="109"/>
      <c r="K41" s="109"/>
    </row>
    <row r="42" spans="1:11" ht="13.5" x14ac:dyDescent="0.25">
      <c r="A42" s="47" t="s">
        <v>76</v>
      </c>
      <c r="B42" s="82">
        <v>0</v>
      </c>
      <c r="C42" s="82">
        <v>0</v>
      </c>
      <c r="D42" s="80">
        <f t="shared" si="0"/>
        <v>0</v>
      </c>
      <c r="E42" s="81"/>
      <c r="F42" s="109"/>
      <c r="G42" s="109"/>
      <c r="H42" s="109"/>
      <c r="I42" s="109"/>
      <c r="J42" s="109"/>
      <c r="K42" s="109"/>
    </row>
    <row r="43" spans="1:11" ht="13.5" x14ac:dyDescent="0.25">
      <c r="A43" s="47" t="s">
        <v>17</v>
      </c>
      <c r="B43" s="82">
        <v>0</v>
      </c>
      <c r="C43" s="82">
        <v>0</v>
      </c>
      <c r="D43" s="80">
        <f t="shared" si="0"/>
        <v>0</v>
      </c>
      <c r="E43" s="81"/>
      <c r="F43" s="109"/>
      <c r="G43" s="109"/>
      <c r="H43" s="109"/>
      <c r="I43" s="109"/>
      <c r="J43" s="109"/>
      <c r="K43" s="109"/>
    </row>
    <row r="44" spans="1:11" ht="13.5" x14ac:dyDescent="0.25">
      <c r="A44" s="47" t="s">
        <v>77</v>
      </c>
      <c r="B44" s="82">
        <v>0</v>
      </c>
      <c r="C44" s="82">
        <v>0</v>
      </c>
      <c r="D44" s="80">
        <f t="shared" si="0"/>
        <v>0</v>
      </c>
      <c r="E44" s="81"/>
      <c r="F44" s="109"/>
      <c r="G44" s="109"/>
      <c r="H44" s="109"/>
      <c r="I44" s="109"/>
      <c r="J44" s="109"/>
      <c r="K44" s="109"/>
    </row>
    <row r="45" spans="1:11" ht="13.5" x14ac:dyDescent="0.25">
      <c r="A45" s="47" t="s">
        <v>15</v>
      </c>
      <c r="B45" s="82">
        <v>0</v>
      </c>
      <c r="C45" s="82">
        <v>0</v>
      </c>
      <c r="D45" s="80">
        <f t="shared" si="0"/>
        <v>0</v>
      </c>
      <c r="E45" s="81"/>
      <c r="F45" s="109"/>
      <c r="G45" s="109"/>
      <c r="H45" s="109"/>
      <c r="I45" s="109"/>
      <c r="J45" s="109"/>
      <c r="K45" s="109"/>
    </row>
    <row r="46" spans="1:11" ht="13.5" x14ac:dyDescent="0.25">
      <c r="A46" s="47" t="s">
        <v>78</v>
      </c>
      <c r="B46" s="82">
        <v>0</v>
      </c>
      <c r="C46" s="82">
        <v>0</v>
      </c>
      <c r="D46" s="80">
        <f t="shared" si="0"/>
        <v>0</v>
      </c>
      <c r="E46" s="81"/>
      <c r="F46" s="109"/>
      <c r="G46" s="109"/>
      <c r="H46" s="109"/>
      <c r="I46" s="109"/>
      <c r="J46" s="109"/>
      <c r="K46" s="109"/>
    </row>
    <row r="47" spans="1:11" ht="13.5" x14ac:dyDescent="0.25">
      <c r="A47" s="47" t="s">
        <v>79</v>
      </c>
      <c r="B47" s="82">
        <v>0</v>
      </c>
      <c r="C47" s="82">
        <v>0</v>
      </c>
      <c r="D47" s="80">
        <f t="shared" si="0"/>
        <v>0</v>
      </c>
      <c r="E47" s="81"/>
      <c r="F47" s="109"/>
      <c r="G47" s="109"/>
      <c r="H47" s="109"/>
      <c r="I47" s="109"/>
      <c r="J47" s="109"/>
      <c r="K47" s="109"/>
    </row>
    <row r="48" spans="1:11" ht="13.5" x14ac:dyDescent="0.25">
      <c r="A48" s="47" t="s">
        <v>80</v>
      </c>
      <c r="B48" s="82">
        <v>0</v>
      </c>
      <c r="C48" s="82">
        <v>0</v>
      </c>
      <c r="D48" s="80">
        <f t="shared" si="0"/>
        <v>0</v>
      </c>
      <c r="E48" s="81"/>
      <c r="F48" s="109"/>
      <c r="G48" s="109"/>
      <c r="H48" s="109"/>
      <c r="I48" s="109"/>
      <c r="J48" s="109"/>
      <c r="K48" s="109"/>
    </row>
    <row r="49" spans="1:11" ht="13.5" x14ac:dyDescent="0.25">
      <c r="A49" s="47" t="s">
        <v>81</v>
      </c>
      <c r="B49" s="82">
        <v>0</v>
      </c>
      <c r="C49" s="82">
        <v>0</v>
      </c>
      <c r="D49" s="80">
        <f t="shared" si="0"/>
        <v>0</v>
      </c>
      <c r="E49" s="81"/>
      <c r="F49" s="109"/>
      <c r="G49" s="109"/>
      <c r="H49" s="109"/>
      <c r="I49" s="109"/>
      <c r="J49" s="109"/>
      <c r="K49" s="109"/>
    </row>
    <row r="50" spans="1:11" ht="13.5" x14ac:dyDescent="0.25">
      <c r="A50" s="47" t="s">
        <v>82</v>
      </c>
      <c r="B50" s="82">
        <v>0</v>
      </c>
      <c r="C50" s="82">
        <v>0</v>
      </c>
      <c r="D50" s="80">
        <f t="shared" si="0"/>
        <v>0</v>
      </c>
      <c r="E50" s="81"/>
      <c r="F50" s="109"/>
      <c r="G50" s="109"/>
      <c r="H50" s="109"/>
      <c r="I50" s="109"/>
      <c r="J50" s="109"/>
      <c r="K50" s="109"/>
    </row>
    <row r="51" spans="1:11" ht="13.5" x14ac:dyDescent="0.25">
      <c r="A51" s="47" t="s">
        <v>83</v>
      </c>
      <c r="B51" s="82">
        <v>0</v>
      </c>
      <c r="C51" s="82">
        <v>0</v>
      </c>
      <c r="D51" s="80">
        <f t="shared" si="0"/>
        <v>0</v>
      </c>
      <c r="E51" s="81"/>
      <c r="F51" s="109"/>
      <c r="G51" s="109"/>
      <c r="H51" s="109"/>
      <c r="I51" s="109"/>
      <c r="J51" s="109"/>
      <c r="K51" s="109"/>
    </row>
    <row r="52" spans="1:11" ht="13.5" x14ac:dyDescent="0.25">
      <c r="A52" s="47"/>
      <c r="B52" s="83"/>
      <c r="C52" s="83"/>
      <c r="D52" s="62"/>
      <c r="E52" s="81"/>
      <c r="F52" s="84"/>
      <c r="G52" s="84"/>
      <c r="H52" s="84"/>
      <c r="I52" s="84"/>
      <c r="J52" s="84"/>
      <c r="K52" s="84"/>
    </row>
    <row r="53" spans="1:11" ht="13.5" x14ac:dyDescent="0.25">
      <c r="A53" s="51" t="s">
        <v>84</v>
      </c>
      <c r="B53" s="82">
        <v>0</v>
      </c>
      <c r="C53" s="82">
        <v>0</v>
      </c>
      <c r="D53" s="80">
        <f t="shared" si="0"/>
        <v>0</v>
      </c>
      <c r="E53" s="85"/>
      <c r="F53" s="107"/>
      <c r="G53" s="107"/>
      <c r="H53" s="107"/>
      <c r="I53" s="107"/>
      <c r="J53" s="107"/>
      <c r="K53" s="107"/>
    </row>
    <row r="54" spans="1:11" ht="13.5" x14ac:dyDescent="0.25">
      <c r="A54" s="51" t="s">
        <v>85</v>
      </c>
      <c r="B54" s="82">
        <v>0</v>
      </c>
      <c r="C54" s="82">
        <v>0</v>
      </c>
      <c r="D54" s="80">
        <f t="shared" si="0"/>
        <v>0</v>
      </c>
      <c r="E54" s="85"/>
      <c r="F54" s="109"/>
      <c r="G54" s="109"/>
      <c r="H54" s="109"/>
      <c r="I54" s="109"/>
      <c r="J54" s="109"/>
      <c r="K54" s="109"/>
    </row>
    <row r="55" spans="1:11" ht="13.5" x14ac:dyDescent="0.25">
      <c r="A55" s="51" t="s">
        <v>86</v>
      </c>
      <c r="B55" s="82">
        <v>0</v>
      </c>
      <c r="C55" s="82">
        <v>0</v>
      </c>
      <c r="D55" s="80">
        <f t="shared" si="0"/>
        <v>0</v>
      </c>
      <c r="E55" s="85"/>
      <c r="F55" s="109"/>
      <c r="G55" s="109"/>
      <c r="H55" s="109"/>
      <c r="I55" s="109"/>
      <c r="J55" s="109"/>
      <c r="K55" s="109"/>
    </row>
    <row r="56" spans="1:11" ht="13.5" x14ac:dyDescent="0.25">
      <c r="A56" s="51" t="s">
        <v>87</v>
      </c>
      <c r="B56" s="82">
        <v>0</v>
      </c>
      <c r="C56" s="82">
        <v>0</v>
      </c>
      <c r="D56" s="80">
        <f t="shared" si="0"/>
        <v>0</v>
      </c>
      <c r="E56" s="85"/>
      <c r="F56" s="109"/>
      <c r="G56" s="109"/>
      <c r="H56" s="109"/>
      <c r="I56" s="109"/>
      <c r="J56" s="109"/>
      <c r="K56" s="109"/>
    </row>
    <row r="57" spans="1:11" ht="13.5" x14ac:dyDescent="0.25">
      <c r="A57" s="51" t="s">
        <v>88</v>
      </c>
      <c r="B57" s="82">
        <v>0</v>
      </c>
      <c r="C57" s="82">
        <v>0</v>
      </c>
      <c r="D57" s="80">
        <f t="shared" si="0"/>
        <v>0</v>
      </c>
      <c r="E57" s="85"/>
      <c r="F57" s="109"/>
      <c r="G57" s="109"/>
      <c r="H57" s="109"/>
      <c r="I57" s="109"/>
      <c r="J57" s="109"/>
      <c r="K57" s="109"/>
    </row>
    <row r="58" spans="1:11" ht="13.5" x14ac:dyDescent="0.25">
      <c r="A58" s="51" t="s">
        <v>89</v>
      </c>
      <c r="B58" s="82">
        <v>0</v>
      </c>
      <c r="C58" s="82">
        <v>0</v>
      </c>
      <c r="D58" s="80">
        <f t="shared" si="0"/>
        <v>0</v>
      </c>
      <c r="E58" s="85"/>
      <c r="F58" s="109"/>
      <c r="G58" s="109"/>
      <c r="H58" s="109"/>
      <c r="I58" s="109"/>
      <c r="J58" s="109"/>
      <c r="K58" s="109"/>
    </row>
    <row r="59" spans="1:11" ht="13.5" x14ac:dyDescent="0.25">
      <c r="A59" s="47"/>
      <c r="B59" s="86"/>
      <c r="C59" s="86"/>
      <c r="D59" s="62"/>
      <c r="E59" s="81"/>
      <c r="F59" s="84"/>
      <c r="G59" s="84"/>
      <c r="H59" s="84"/>
      <c r="I59" s="84"/>
      <c r="J59" s="84"/>
      <c r="K59" s="84"/>
    </row>
    <row r="60" spans="1:11" ht="13.5" customHeight="1" x14ac:dyDescent="0.35">
      <c r="A60" s="47" t="s">
        <v>90</v>
      </c>
      <c r="B60" s="102">
        <v>0</v>
      </c>
      <c r="C60" s="102">
        <v>0</v>
      </c>
      <c r="D60" s="80">
        <f t="shared" si="0"/>
        <v>0</v>
      </c>
      <c r="E60" s="81"/>
      <c r="F60" s="111"/>
      <c r="G60" s="111"/>
      <c r="H60" s="111"/>
      <c r="I60" s="111"/>
      <c r="J60" s="111"/>
      <c r="K60" s="111"/>
    </row>
    <row r="61" spans="1:11" ht="13.5" customHeight="1" x14ac:dyDescent="0.25">
      <c r="A61" s="100" t="s">
        <v>113</v>
      </c>
      <c r="B61" s="89">
        <v>0</v>
      </c>
      <c r="C61" s="89">
        <v>0</v>
      </c>
      <c r="D61" s="60">
        <f>B61+C61*12</f>
        <v>0</v>
      </c>
      <c r="E61" s="101"/>
      <c r="F61" s="110"/>
      <c r="G61" s="110"/>
      <c r="H61" s="110"/>
      <c r="I61" s="110"/>
      <c r="J61" s="110"/>
      <c r="K61" s="110"/>
    </row>
    <row r="62" spans="1:11" ht="13.5" customHeight="1" x14ac:dyDescent="0.25">
      <c r="A62" s="47" t="s">
        <v>91</v>
      </c>
      <c r="B62" s="89">
        <v>0</v>
      </c>
      <c r="C62" s="89">
        <v>0</v>
      </c>
      <c r="D62" s="62">
        <f t="shared" si="0"/>
        <v>0</v>
      </c>
      <c r="E62" s="81"/>
      <c r="F62" s="109"/>
      <c r="G62" s="109"/>
      <c r="H62" s="109"/>
      <c r="I62" s="109"/>
      <c r="J62" s="109"/>
      <c r="K62" s="109"/>
    </row>
    <row r="63" spans="1:11" ht="13.5" x14ac:dyDescent="0.25">
      <c r="A63" s="47" t="s">
        <v>92</v>
      </c>
      <c r="B63" s="89">
        <v>0</v>
      </c>
      <c r="C63" s="89">
        <v>0</v>
      </c>
      <c r="D63" s="62">
        <f t="shared" si="0"/>
        <v>0</v>
      </c>
      <c r="E63" s="81"/>
      <c r="F63" s="109"/>
      <c r="G63" s="109"/>
      <c r="H63" s="109"/>
      <c r="I63" s="109"/>
      <c r="J63" s="109"/>
      <c r="K63" s="109"/>
    </row>
    <row r="64" spans="1:11" ht="13.5" x14ac:dyDescent="0.25">
      <c r="A64" s="47" t="s">
        <v>93</v>
      </c>
      <c r="B64" s="89">
        <v>0</v>
      </c>
      <c r="C64" s="89">
        <v>0</v>
      </c>
      <c r="D64" s="62">
        <f t="shared" si="0"/>
        <v>0</v>
      </c>
      <c r="E64" s="81"/>
      <c r="F64" s="109"/>
      <c r="G64" s="109"/>
      <c r="H64" s="109"/>
      <c r="I64" s="109"/>
      <c r="J64" s="109"/>
      <c r="K64" s="109"/>
    </row>
    <row r="65" spans="1:11" ht="13.5" x14ac:dyDescent="0.25">
      <c r="A65" s="47" t="s">
        <v>8</v>
      </c>
      <c r="B65" s="89">
        <v>0</v>
      </c>
      <c r="C65" s="89">
        <v>0</v>
      </c>
      <c r="D65" s="62">
        <f t="shared" si="0"/>
        <v>0</v>
      </c>
      <c r="E65" s="81"/>
      <c r="F65" s="109"/>
      <c r="G65" s="109"/>
      <c r="H65" s="109"/>
      <c r="I65" s="109"/>
      <c r="J65" s="109"/>
      <c r="K65" s="109"/>
    </row>
    <row r="66" spans="1:11" ht="13.5" x14ac:dyDescent="0.25">
      <c r="A66" s="47" t="s">
        <v>94</v>
      </c>
      <c r="B66" s="89">
        <v>0</v>
      </c>
      <c r="C66" s="89">
        <v>0</v>
      </c>
      <c r="D66" s="62">
        <f t="shared" si="0"/>
        <v>0</v>
      </c>
      <c r="E66" s="81"/>
      <c r="F66" s="109"/>
      <c r="G66" s="109"/>
      <c r="H66" s="109"/>
      <c r="I66" s="109"/>
      <c r="J66" s="109"/>
      <c r="K66" s="109"/>
    </row>
    <row r="67" spans="1:11" ht="13.5" x14ac:dyDescent="0.25">
      <c r="A67" s="47" t="s">
        <v>95</v>
      </c>
      <c r="B67" s="89">
        <v>0</v>
      </c>
      <c r="C67" s="89">
        <v>0</v>
      </c>
      <c r="D67" s="62">
        <f t="shared" si="0"/>
        <v>0</v>
      </c>
      <c r="E67" s="81"/>
      <c r="F67" s="109"/>
      <c r="G67" s="109"/>
      <c r="H67" s="109"/>
      <c r="I67" s="109"/>
      <c r="J67" s="109"/>
      <c r="K67" s="109"/>
    </row>
    <row r="68" spans="1:11" ht="13.5" x14ac:dyDescent="0.25">
      <c r="A68" s="47" t="s">
        <v>96</v>
      </c>
      <c r="B68" s="89">
        <v>0</v>
      </c>
      <c r="C68" s="89">
        <v>0</v>
      </c>
      <c r="D68" s="62">
        <f t="shared" si="0"/>
        <v>0</v>
      </c>
      <c r="E68" s="81"/>
      <c r="F68" s="109"/>
      <c r="G68" s="109"/>
      <c r="H68" s="109"/>
      <c r="I68" s="109"/>
      <c r="J68" s="109"/>
      <c r="K68" s="109"/>
    </row>
    <row r="69" spans="1:11" ht="13.5" x14ac:dyDescent="0.25">
      <c r="A69" s="47" t="s">
        <v>97</v>
      </c>
      <c r="B69" s="89">
        <v>0</v>
      </c>
      <c r="C69" s="89">
        <v>0</v>
      </c>
      <c r="D69" s="62">
        <f t="shared" si="0"/>
        <v>0</v>
      </c>
      <c r="E69" s="81"/>
      <c r="F69" s="109"/>
      <c r="G69" s="109"/>
      <c r="H69" s="109"/>
      <c r="I69" s="109"/>
      <c r="J69" s="109"/>
      <c r="K69" s="109"/>
    </row>
    <row r="70" spans="1:11" ht="13.5" x14ac:dyDescent="0.25">
      <c r="A70" s="47" t="s">
        <v>98</v>
      </c>
      <c r="B70" s="89">
        <v>0</v>
      </c>
      <c r="C70" s="89">
        <v>0</v>
      </c>
      <c r="D70" s="62">
        <f t="shared" si="0"/>
        <v>0</v>
      </c>
      <c r="E70" s="81"/>
      <c r="F70" s="109"/>
      <c r="G70" s="109"/>
      <c r="H70" s="109"/>
      <c r="I70" s="109"/>
      <c r="J70" s="109"/>
      <c r="K70" s="109"/>
    </row>
    <row r="71" spans="1:11" ht="13.5" x14ac:dyDescent="0.25">
      <c r="A71" s="47" t="s">
        <v>99</v>
      </c>
      <c r="B71" s="89">
        <v>0</v>
      </c>
      <c r="C71" s="89">
        <v>0</v>
      </c>
      <c r="D71" s="62">
        <f t="shared" si="0"/>
        <v>0</v>
      </c>
      <c r="E71" s="81"/>
      <c r="F71" s="109"/>
      <c r="G71" s="109"/>
      <c r="H71" s="109"/>
      <c r="I71" s="109"/>
      <c r="J71" s="109"/>
      <c r="K71" s="109"/>
    </row>
    <row r="72" spans="1:11" ht="13.5" x14ac:dyDescent="0.25">
      <c r="A72" s="47" t="s">
        <v>13</v>
      </c>
      <c r="B72" s="89">
        <v>0</v>
      </c>
      <c r="C72" s="89">
        <v>0</v>
      </c>
      <c r="D72" s="62">
        <f t="shared" si="0"/>
        <v>0</v>
      </c>
      <c r="E72" s="81"/>
      <c r="F72" s="109"/>
      <c r="G72" s="109"/>
      <c r="H72" s="109"/>
      <c r="I72" s="109"/>
      <c r="J72" s="109"/>
      <c r="K72" s="109"/>
    </row>
    <row r="73" spans="1:11" ht="13.5" x14ac:dyDescent="0.25">
      <c r="A73" s="47" t="s">
        <v>108</v>
      </c>
      <c r="B73" s="89">
        <v>0</v>
      </c>
      <c r="C73" s="89">
        <v>0</v>
      </c>
      <c r="D73" s="62">
        <f t="shared" si="0"/>
        <v>0</v>
      </c>
      <c r="E73" s="81"/>
      <c r="F73" s="109"/>
      <c r="G73" s="109"/>
      <c r="H73" s="109"/>
      <c r="I73" s="109"/>
      <c r="J73" s="109"/>
      <c r="K73" s="109"/>
    </row>
    <row r="74" spans="1:11" ht="13.5" x14ac:dyDescent="0.25">
      <c r="A74" s="47" t="s">
        <v>16</v>
      </c>
      <c r="B74" s="89">
        <v>0</v>
      </c>
      <c r="C74" s="89">
        <v>0</v>
      </c>
      <c r="D74" s="62">
        <f t="shared" si="0"/>
        <v>0</v>
      </c>
      <c r="E74" s="81"/>
      <c r="F74" s="109"/>
      <c r="G74" s="109"/>
      <c r="H74" s="109"/>
      <c r="I74" s="109"/>
      <c r="J74" s="109"/>
      <c r="K74" s="109"/>
    </row>
    <row r="75" spans="1:11" ht="13.5" x14ac:dyDescent="0.25">
      <c r="A75" s="47" t="s">
        <v>14</v>
      </c>
      <c r="B75" s="89">
        <v>0</v>
      </c>
      <c r="C75" s="89">
        <v>0</v>
      </c>
      <c r="D75" s="62">
        <f t="shared" si="0"/>
        <v>0</v>
      </c>
      <c r="E75" s="81"/>
      <c r="F75" s="109"/>
      <c r="G75" s="109"/>
      <c r="H75" s="109"/>
      <c r="I75" s="109"/>
      <c r="J75" s="109"/>
      <c r="K75" s="109"/>
    </row>
    <row r="76" spans="1:11" ht="13.5" x14ac:dyDescent="0.25">
      <c r="A76" s="47" t="s">
        <v>100</v>
      </c>
      <c r="B76" s="89">
        <v>0</v>
      </c>
      <c r="C76" s="89">
        <v>0</v>
      </c>
      <c r="D76" s="62">
        <f t="shared" si="0"/>
        <v>0</v>
      </c>
      <c r="E76" s="81"/>
      <c r="F76" s="107"/>
      <c r="G76" s="107"/>
      <c r="H76" s="107"/>
      <c r="I76" s="107"/>
      <c r="J76" s="107"/>
      <c r="K76" s="107"/>
    </row>
    <row r="77" spans="1:11" ht="13.5" x14ac:dyDescent="0.25">
      <c r="A77" s="57" t="s">
        <v>109</v>
      </c>
      <c r="B77" s="90">
        <v>0</v>
      </c>
      <c r="C77" s="90">
        <v>0</v>
      </c>
      <c r="D77" s="87">
        <f t="shared" si="0"/>
        <v>0</v>
      </c>
      <c r="E77" s="88"/>
      <c r="F77" s="108"/>
      <c r="G77" s="108"/>
      <c r="H77" s="108"/>
      <c r="I77" s="108"/>
      <c r="J77" s="108"/>
      <c r="K77" s="108"/>
    </row>
    <row r="78" spans="1:11" ht="13.5" x14ac:dyDescent="0.25">
      <c r="A78" s="59" t="s">
        <v>101</v>
      </c>
      <c r="B78" s="77">
        <f>SUM(B14:B77)</f>
        <v>0</v>
      </c>
      <c r="C78" s="77">
        <f>SUM(C14:C77)</f>
        <v>0</v>
      </c>
      <c r="D78" s="78" t="s">
        <v>5</v>
      </c>
      <c r="E78" s="33"/>
      <c r="F78" s="33"/>
      <c r="G78" s="33"/>
      <c r="H78" s="33"/>
      <c r="I78" s="33"/>
      <c r="J78" s="33"/>
      <c r="K78" s="33"/>
    </row>
    <row r="79" spans="1:11" x14ac:dyDescent="0.2">
      <c r="B79" s="12"/>
      <c r="C79" s="12"/>
    </row>
  </sheetData>
  <sheetProtection formatColumns="0" formatRows="0"/>
  <mergeCells count="62">
    <mergeCell ref="A7:K12"/>
    <mergeCell ref="E13:K13"/>
    <mergeCell ref="F14:K14"/>
    <mergeCell ref="F15:K15"/>
    <mergeCell ref="F17:K17"/>
    <mergeCell ref="F18:K18"/>
    <mergeCell ref="F19:K19"/>
    <mergeCell ref="F20:K20"/>
    <mergeCell ref="F21:K21"/>
    <mergeCell ref="F22:K22"/>
    <mergeCell ref="F24:K24"/>
    <mergeCell ref="F25:K25"/>
    <mergeCell ref="F26:K26"/>
    <mergeCell ref="F27:K27"/>
    <mergeCell ref="F28:K28"/>
    <mergeCell ref="F29:K29"/>
    <mergeCell ref="F30:K30"/>
    <mergeCell ref="F31:K31"/>
    <mergeCell ref="F32:K32"/>
    <mergeCell ref="F33:K33"/>
    <mergeCell ref="F34:K34"/>
    <mergeCell ref="F35:K35"/>
    <mergeCell ref="F36:K36"/>
    <mergeCell ref="F37:K37"/>
    <mergeCell ref="F38:K38"/>
    <mergeCell ref="F39:K39"/>
    <mergeCell ref="F40:K40"/>
    <mergeCell ref="F41:K41"/>
    <mergeCell ref="F42:K42"/>
    <mergeCell ref="F43:K43"/>
    <mergeCell ref="F44:K44"/>
    <mergeCell ref="F45:K45"/>
    <mergeCell ref="F46:K46"/>
    <mergeCell ref="F47:K47"/>
    <mergeCell ref="F48:K48"/>
    <mergeCell ref="F49:K49"/>
    <mergeCell ref="F50:K50"/>
    <mergeCell ref="F51:K51"/>
    <mergeCell ref="F53:K53"/>
    <mergeCell ref="F54:K54"/>
    <mergeCell ref="F55:K55"/>
    <mergeCell ref="F56:K56"/>
    <mergeCell ref="F57:K57"/>
    <mergeCell ref="F58:K58"/>
    <mergeCell ref="F60:K60"/>
    <mergeCell ref="F61:K61"/>
    <mergeCell ref="F62:K62"/>
    <mergeCell ref="F63:K63"/>
    <mergeCell ref="F64:K64"/>
    <mergeCell ref="F65:K65"/>
    <mergeCell ref="F66:K66"/>
    <mergeCell ref="F67:K67"/>
    <mergeCell ref="F68:K68"/>
    <mergeCell ref="F69:K69"/>
    <mergeCell ref="F75:K75"/>
    <mergeCell ref="F76:K76"/>
    <mergeCell ref="F77:K77"/>
    <mergeCell ref="F70:K70"/>
    <mergeCell ref="F71:K71"/>
    <mergeCell ref="F72:K72"/>
    <mergeCell ref="F73:K73"/>
    <mergeCell ref="F74:K74"/>
  </mergeCells>
  <phoneticPr fontId="0" type="noConversion"/>
  <printOptions horizontalCentered="1" verticalCentered="1"/>
  <pageMargins left="0.25" right="0.25" top="0.5" bottom="0.5" header="0" footer="0"/>
  <pageSetup scale="69" orientation="portrait" r:id="rId1"/>
  <headerFooter alignWithMargins="0">
    <oddFooter>&amp;LCopyright Jameson and Company, P.C., CPA's 2009&amp;R(781) 862-5170   www.jamesoncpa.com   version 4.0</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4:R329"/>
  <sheetViews>
    <sheetView topLeftCell="I1" zoomScaleNormal="100" workbookViewId="0">
      <pane ySplit="6" topLeftCell="A7" activePane="bottomLeft" state="frozen"/>
      <selection pane="bottomLeft" activeCell="J36" sqref="J36"/>
    </sheetView>
  </sheetViews>
  <sheetFormatPr defaultColWidth="9.140625" defaultRowHeight="12.75" x14ac:dyDescent="0.2"/>
  <cols>
    <col min="1" max="1" width="9.140625" style="2"/>
    <col min="2" max="9" width="17.140625" style="2" customWidth="1"/>
    <col min="10" max="10" width="18.85546875" style="2" customWidth="1"/>
    <col min="11" max="12" width="17.140625" style="2" customWidth="1"/>
    <col min="13" max="13" width="27.42578125" style="2" customWidth="1"/>
    <col min="14" max="14" width="12.85546875" style="2" customWidth="1"/>
    <col min="15" max="15" width="18.140625" style="2" customWidth="1"/>
    <col min="16" max="16" width="13" style="2" customWidth="1"/>
    <col min="17" max="17" width="9.28515625" style="2" bestFit="1" customWidth="1"/>
    <col min="18" max="18" width="10.28515625" style="2" bestFit="1" customWidth="1"/>
    <col min="19" max="16384" width="9.140625" style="2"/>
  </cols>
  <sheetData>
    <row r="4" spans="1:18" x14ac:dyDescent="0.2">
      <c r="L4" s="30"/>
    </row>
    <row r="5" spans="1:18" x14ac:dyDescent="0.2">
      <c r="L5" s="30"/>
    </row>
    <row r="6" spans="1:18" x14ac:dyDescent="0.2">
      <c r="L6" s="30"/>
    </row>
    <row r="7" spans="1:18" x14ac:dyDescent="0.2">
      <c r="B7" s="3" t="s">
        <v>12</v>
      </c>
      <c r="C7" s="3" t="s">
        <v>45</v>
      </c>
      <c r="D7" s="3" t="s">
        <v>46</v>
      </c>
      <c r="E7" s="3" t="s">
        <v>34</v>
      </c>
      <c r="F7" s="3" t="s">
        <v>36</v>
      </c>
      <c r="G7" s="3" t="s">
        <v>51</v>
      </c>
      <c r="H7" s="3" t="s">
        <v>38</v>
      </c>
      <c r="I7" s="3" t="s">
        <v>39</v>
      </c>
      <c r="J7" s="3" t="s">
        <v>40</v>
      </c>
      <c r="K7" s="3" t="s">
        <v>41</v>
      </c>
      <c r="L7" s="3" t="s">
        <v>50</v>
      </c>
      <c r="M7" s="3" t="s">
        <v>9</v>
      </c>
      <c r="N7" s="4"/>
    </row>
    <row r="8" spans="1:18" x14ac:dyDescent="0.2">
      <c r="A8" s="2" t="s">
        <v>0</v>
      </c>
      <c r="B8" s="5">
        <f t="shared" ref="B8:K8" si="0">SUM(B17:B199)</f>
        <v>0</v>
      </c>
      <c r="C8" s="5">
        <f t="shared" si="0"/>
        <v>0</v>
      </c>
      <c r="D8" s="5">
        <f t="shared" si="0"/>
        <v>0</v>
      </c>
      <c r="E8" s="5">
        <f t="shared" si="0"/>
        <v>0</v>
      </c>
      <c r="F8" s="5">
        <f>SUM(F17:F199)</f>
        <v>0</v>
      </c>
      <c r="G8" s="5">
        <f>SUM(G17:G199)</f>
        <v>0</v>
      </c>
      <c r="H8" s="5">
        <f>SUM(H17:H199)</f>
        <v>0</v>
      </c>
      <c r="I8" s="5">
        <f t="shared" si="0"/>
        <v>0</v>
      </c>
      <c r="J8" s="5">
        <f t="shared" si="0"/>
        <v>0</v>
      </c>
      <c r="K8" s="5">
        <f t="shared" si="0"/>
        <v>0</v>
      </c>
      <c r="L8" s="5">
        <f>SUM(L17:L199)</f>
        <v>0</v>
      </c>
      <c r="M8" s="5">
        <f>ROUND(SUM(M17:M199),)</f>
        <v>0</v>
      </c>
      <c r="N8" s="6"/>
    </row>
    <row r="9" spans="1:18" x14ac:dyDescent="0.2">
      <c r="A9" s="2" t="s">
        <v>1</v>
      </c>
      <c r="B9" s="7" t="e">
        <f>B8/'Labor Input Screen'!$B$197</f>
        <v>#DIV/0!</v>
      </c>
      <c r="C9" s="7" t="e">
        <f>C8/'Labor Input Screen'!$B$197</f>
        <v>#DIV/0!</v>
      </c>
      <c r="D9" s="7" t="e">
        <f>D8/'Labor Input Screen'!$B$197</f>
        <v>#DIV/0!</v>
      </c>
      <c r="E9" s="7" t="e">
        <f>E8/'Labor Input Screen'!$B$197</f>
        <v>#DIV/0!</v>
      </c>
      <c r="F9" s="7" t="e">
        <f>F8/'Labor Input Screen'!$B$197</f>
        <v>#DIV/0!</v>
      </c>
      <c r="G9" s="7" t="e">
        <f>G8/'Labor Input Screen'!$B$197</f>
        <v>#DIV/0!</v>
      </c>
      <c r="H9" s="7"/>
      <c r="I9" s="7"/>
      <c r="J9" s="7"/>
      <c r="K9" s="7"/>
      <c r="L9" s="7"/>
    </row>
    <row r="10" spans="1:18" x14ac:dyDescent="0.2">
      <c r="B10" s="7"/>
      <c r="C10" s="7"/>
      <c r="D10" s="7"/>
      <c r="E10" s="7"/>
      <c r="F10" s="7"/>
      <c r="G10" s="7"/>
      <c r="H10" s="7"/>
      <c r="I10" s="7"/>
      <c r="J10" s="7"/>
      <c r="K10" s="7"/>
      <c r="L10" s="7"/>
      <c r="M10" s="114" t="s">
        <v>23</v>
      </c>
      <c r="N10" s="115"/>
      <c r="O10" s="3" t="s">
        <v>19</v>
      </c>
      <c r="P10" s="3" t="s">
        <v>20</v>
      </c>
    </row>
    <row r="11" spans="1:18" x14ac:dyDescent="0.2">
      <c r="B11" s="7"/>
      <c r="C11" s="7"/>
      <c r="D11" s="7"/>
      <c r="E11" s="7"/>
      <c r="F11" s="7"/>
      <c r="G11" s="7"/>
      <c r="H11" s="7"/>
      <c r="I11" s="7"/>
      <c r="J11" s="7"/>
      <c r="K11" s="7"/>
      <c r="L11" s="7"/>
      <c r="M11" s="13" t="s">
        <v>11</v>
      </c>
      <c r="N11" s="14">
        <v>106800</v>
      </c>
      <c r="O11" s="19">
        <v>6.2E-2</v>
      </c>
      <c r="P11" s="19">
        <v>1.4500000000000001E-2</v>
      </c>
    </row>
    <row r="12" spans="1:18" x14ac:dyDescent="0.2">
      <c r="B12" s="7"/>
      <c r="C12" s="7"/>
      <c r="D12" s="7"/>
      <c r="E12" s="7"/>
      <c r="F12" s="7"/>
      <c r="G12" s="7"/>
      <c r="H12" s="7"/>
      <c r="I12" s="7"/>
      <c r="J12" s="7"/>
      <c r="K12" s="7"/>
      <c r="L12" s="7"/>
      <c r="M12" s="16"/>
      <c r="N12" s="17"/>
      <c r="O12" s="18" t="s">
        <v>21</v>
      </c>
      <c r="P12" s="18" t="s">
        <v>22</v>
      </c>
    </row>
    <row r="13" spans="1:18" x14ac:dyDescent="0.2">
      <c r="B13" s="7"/>
      <c r="C13" s="7"/>
      <c r="D13" s="7"/>
      <c r="E13" s="7"/>
      <c r="F13" s="7"/>
      <c r="G13" s="7"/>
      <c r="H13" s="7"/>
      <c r="I13" s="7"/>
      <c r="J13" s="7"/>
      <c r="K13" s="7"/>
      <c r="L13" s="7"/>
      <c r="M13" s="13" t="s">
        <v>18</v>
      </c>
      <c r="N13" s="14">
        <v>7000</v>
      </c>
      <c r="O13" s="19">
        <v>8.0000000000000002E-3</v>
      </c>
      <c r="P13" s="19">
        <v>5.3999999999999999E-2</v>
      </c>
    </row>
    <row r="14" spans="1:18" x14ac:dyDescent="0.2">
      <c r="B14" s="7"/>
      <c r="C14" s="7"/>
      <c r="D14" s="7"/>
      <c r="E14" s="7"/>
      <c r="F14" s="7"/>
      <c r="G14" s="7"/>
      <c r="H14" s="7"/>
      <c r="I14" s="7"/>
      <c r="J14" s="7"/>
      <c r="K14" s="7"/>
      <c r="L14" s="7"/>
      <c r="M14" s="16"/>
      <c r="N14" s="17"/>
      <c r="O14" s="22"/>
      <c r="P14" s="2" t="s">
        <v>24</v>
      </c>
    </row>
    <row r="15" spans="1:18" x14ac:dyDescent="0.2">
      <c r="B15" s="7"/>
      <c r="C15" s="7"/>
      <c r="D15" s="7"/>
      <c r="E15" s="7"/>
      <c r="F15" s="7"/>
      <c r="G15" s="7"/>
      <c r="H15" s="7"/>
      <c r="I15" s="7"/>
      <c r="J15" s="7"/>
      <c r="K15" s="7"/>
      <c r="L15" s="7"/>
      <c r="M15" s="16"/>
      <c r="N15" s="17"/>
      <c r="P15" s="2" t="s">
        <v>27</v>
      </c>
      <c r="Q15" s="2" t="s">
        <v>26</v>
      </c>
      <c r="R15" s="2" t="s">
        <v>28</v>
      </c>
    </row>
    <row r="16" spans="1:18" x14ac:dyDescent="0.2">
      <c r="A16" s="9" t="s">
        <v>2</v>
      </c>
      <c r="B16" s="10" t="s">
        <v>3</v>
      </c>
      <c r="C16" s="10" t="s">
        <v>32</v>
      </c>
      <c r="D16" s="10" t="s">
        <v>33</v>
      </c>
      <c r="E16" s="10" t="s">
        <v>35</v>
      </c>
      <c r="F16" s="10" t="s">
        <v>37</v>
      </c>
      <c r="G16" s="10" t="s">
        <v>49</v>
      </c>
      <c r="H16" s="27" t="s">
        <v>38</v>
      </c>
      <c r="I16" s="27" t="s">
        <v>39</v>
      </c>
      <c r="J16" s="10" t="s">
        <v>40</v>
      </c>
      <c r="K16" s="10" t="s">
        <v>41</v>
      </c>
      <c r="L16" s="10" t="s">
        <v>50</v>
      </c>
      <c r="M16" s="9" t="s">
        <v>10</v>
      </c>
      <c r="P16" s="21">
        <v>4000</v>
      </c>
      <c r="Q16" s="21">
        <v>60000</v>
      </c>
      <c r="R16" s="21">
        <v>200000</v>
      </c>
    </row>
    <row r="17" spans="1:18" x14ac:dyDescent="0.2">
      <c r="A17" s="2" t="e">
        <f>'Labor Input Screen'!#REF!</f>
        <v>#REF!</v>
      </c>
      <c r="B17" s="20">
        <f>IF('Labor Input Screen'!B14&lt;0,0,'Labor Input Screen'!B14*'Labor Input Screen'!D14)</f>
        <v>0</v>
      </c>
      <c r="C17" s="20">
        <f>IF('Labor Input Screen'!B14&lt;0,0,'Labor Input Screen'!B14*'Labor Input Screen'!E14)</f>
        <v>0</v>
      </c>
      <c r="D17" s="20">
        <f>IF('Labor Input Screen'!B14&lt;0,0,'Labor Input Screen'!B14*'Labor Input Screen'!F14)</f>
        <v>0</v>
      </c>
      <c r="E17" s="20">
        <f>IF('Labor Input Screen'!B14&lt;0,0,'Labor Input Screen'!B14*'Labor Input Screen'!G14)</f>
        <v>0</v>
      </c>
      <c r="F17" s="20">
        <f>IF('Labor Input Screen'!B14&lt;0,0,'Labor Input Screen'!B14*'Labor Input Screen'!H14)</f>
        <v>0</v>
      </c>
      <c r="G17" s="20">
        <f>IF('Labor Input Screen'!B14&lt;0,0,'Labor Input Screen'!B14*'Labor Input Screen'!I14)</f>
        <v>0</v>
      </c>
      <c r="H17" s="20">
        <f>IF('Labor Input Screen'!B14&lt;=0,0,'Labor Input Screen'!C14*'Labor Input Screen'!E14)</f>
        <v>0</v>
      </c>
      <c r="I17" s="20">
        <f>IF('Labor Input Screen'!B14&lt;=0,0,'Labor Input Screen'!C14*'Labor Input Screen'!F14)</f>
        <v>0</v>
      </c>
      <c r="J17" s="20">
        <f>IF('Labor Input Screen'!B14&lt;=0,0,'Labor Input Screen'!C14*'Labor Input Screen'!G14)</f>
        <v>0</v>
      </c>
      <c r="K17" s="20">
        <f>IF('Labor Input Screen'!B14&lt;=0,0,'Labor Input Screen'!C14*'Labor Input Screen'!H14)</f>
        <v>0</v>
      </c>
      <c r="L17" s="20">
        <f>IF('Labor Input Screen'!B14&lt;=0,0,'Labor Input Screen'!C14*'Labor Input Screen'!I14)</f>
        <v>0</v>
      </c>
      <c r="M17" s="20">
        <f>IF('Labor Input Screen'!B14&lt;0,0,IF('Labor Input Screen'!B14&lt;=$N$13,($O$13+$P$13+$O$11+$P$11)*'Labor Input Screen'!B14,IF('Labor Input Screen'!B14&lt;='Labor Calculation'!$N$11,($O$11+$P$11)*'Labor Input Screen'!B14+($O$13+$P$13)*$N$13,($O$13+$P$13)*$N$13+($O$11*'Labor Calculation'!$N$11)+($P$11*'Labor Input Screen'!B14))))</f>
        <v>0</v>
      </c>
      <c r="O17" s="2" t="s">
        <v>25</v>
      </c>
      <c r="P17" s="20">
        <f>(O13+P13)*P16</f>
        <v>248</v>
      </c>
      <c r="Q17" s="20">
        <f>(O13+P13)*N13</f>
        <v>434</v>
      </c>
      <c r="R17" s="2">
        <f>(O13+P13)*N13</f>
        <v>434</v>
      </c>
    </row>
    <row r="18" spans="1:18" x14ac:dyDescent="0.2">
      <c r="A18" s="2" t="e">
        <f>'Labor Input Screen'!#REF!</f>
        <v>#REF!</v>
      </c>
      <c r="B18" s="20">
        <f>IF('Labor Input Screen'!B15&lt;0,0,'Labor Input Screen'!B15*'Labor Input Screen'!D15)</f>
        <v>0</v>
      </c>
      <c r="C18" s="20">
        <f>IF('Labor Input Screen'!B15&lt;0,0,'Labor Input Screen'!B15*'Labor Input Screen'!E15)</f>
        <v>0</v>
      </c>
      <c r="D18" s="20">
        <f>IF('Labor Input Screen'!B15&lt;0,0,'Labor Input Screen'!B15*'Labor Input Screen'!F15)</f>
        <v>0</v>
      </c>
      <c r="E18" s="20">
        <f>IF('Labor Input Screen'!B15&lt;0,0,'Labor Input Screen'!B15*'Labor Input Screen'!G15)</f>
        <v>0</v>
      </c>
      <c r="F18" s="20">
        <f>IF('Labor Input Screen'!B15&lt;0,0,'Labor Input Screen'!B15*'Labor Input Screen'!H15)</f>
        <v>0</v>
      </c>
      <c r="G18" s="20">
        <f>IF('Labor Input Screen'!B15&lt;0,0,'Labor Input Screen'!B15*'Labor Input Screen'!I15)</f>
        <v>0</v>
      </c>
      <c r="H18" s="20">
        <f>IF('Labor Input Screen'!B15&lt;=0,0,'Labor Input Screen'!C15*'Labor Input Screen'!E15)</f>
        <v>0</v>
      </c>
      <c r="I18" s="20">
        <f>IF('Labor Input Screen'!B15&lt;=0,0,'Labor Input Screen'!C15*'Labor Input Screen'!F15)</f>
        <v>0</v>
      </c>
      <c r="J18" s="20">
        <f>IF('Labor Input Screen'!B15&lt;=0,0,'Labor Input Screen'!C15*'Labor Input Screen'!G15)</f>
        <v>0</v>
      </c>
      <c r="K18" s="20">
        <f>IF('Labor Input Screen'!B15&lt;=0,0,'Labor Input Screen'!C15*'Labor Input Screen'!H15)</f>
        <v>0</v>
      </c>
      <c r="L18" s="20">
        <f>IF('Labor Input Screen'!B15&lt;=0,0,'Labor Input Screen'!C15*'Labor Input Screen'!I15)</f>
        <v>0</v>
      </c>
      <c r="M18" s="20">
        <f>IF('Labor Input Screen'!B15&lt;0,0,IF('Labor Input Screen'!B15&lt;=$N$13,($O$13+$P$13+$O$11+$P$11)*'Labor Input Screen'!B15,IF('Labor Input Screen'!B15&lt;='Labor Calculation'!$N$11,($O$11+$P$11)*'Labor Input Screen'!B15+($O$13+$P$13)*$N$13,($O$13+$P$13)*$N$13+($O$11*'Labor Calculation'!$N$11)+($P$11*'Labor Input Screen'!B15))))</f>
        <v>0</v>
      </c>
      <c r="O18" s="2" t="s">
        <v>29</v>
      </c>
      <c r="P18" s="20">
        <f>O11*P16</f>
        <v>248</v>
      </c>
      <c r="Q18" s="20">
        <f>O11*Q16</f>
        <v>3720</v>
      </c>
      <c r="R18" s="23">
        <f>O11*N11</f>
        <v>6621.6</v>
      </c>
    </row>
    <row r="19" spans="1:18" x14ac:dyDescent="0.2">
      <c r="A19" s="2" t="e">
        <f>'Labor Input Screen'!#REF!</f>
        <v>#REF!</v>
      </c>
      <c r="B19" s="20">
        <f>IF('Labor Input Screen'!B16&lt;0,0,'Labor Input Screen'!B16*'Labor Input Screen'!D16)</f>
        <v>0</v>
      </c>
      <c r="C19" s="20">
        <f>IF('Labor Input Screen'!B16&lt;0,0,'Labor Input Screen'!B16*'Labor Input Screen'!E16)</f>
        <v>0</v>
      </c>
      <c r="D19" s="20">
        <f>IF('Labor Input Screen'!B16&lt;0,0,'Labor Input Screen'!B16*'Labor Input Screen'!F16)</f>
        <v>0</v>
      </c>
      <c r="E19" s="20">
        <f>IF('Labor Input Screen'!B16&lt;0,0,'Labor Input Screen'!B16*'Labor Input Screen'!G16)</f>
        <v>0</v>
      </c>
      <c r="F19" s="20">
        <f>IF('Labor Input Screen'!B16&lt;0,0,'Labor Input Screen'!B16*'Labor Input Screen'!H16)</f>
        <v>0</v>
      </c>
      <c r="G19" s="20">
        <f>IF('Labor Input Screen'!B16&lt;0,0,'Labor Input Screen'!B16*'Labor Input Screen'!I16)</f>
        <v>0</v>
      </c>
      <c r="H19" s="20">
        <f>IF('Labor Input Screen'!B16&lt;=0,0,'Labor Input Screen'!C16*'Labor Input Screen'!E16)</f>
        <v>0</v>
      </c>
      <c r="I19" s="20">
        <f>IF('Labor Input Screen'!B16&lt;=0,0,'Labor Input Screen'!C16*'Labor Input Screen'!F16)</f>
        <v>0</v>
      </c>
      <c r="J19" s="20">
        <f>IF('Labor Input Screen'!B16&lt;=0,0,'Labor Input Screen'!C16*'Labor Input Screen'!G16)</f>
        <v>0</v>
      </c>
      <c r="K19" s="20">
        <f>IF('Labor Input Screen'!B16&lt;=0,0,'Labor Input Screen'!C16*'Labor Input Screen'!H16)</f>
        <v>0</v>
      </c>
      <c r="L19" s="20">
        <f>IF('Labor Input Screen'!B16&lt;=0,0,'Labor Input Screen'!C16*'Labor Input Screen'!I16)</f>
        <v>0</v>
      </c>
      <c r="M19" s="20">
        <f>IF('Labor Input Screen'!B16&lt;0,0,IF('Labor Input Screen'!B16&lt;=$N$13,($O$13+$P$13+$O$11+$P$11)*'Labor Input Screen'!B16,IF('Labor Input Screen'!B16&lt;='Labor Calculation'!$N$11,($O$11+$P$11)*'Labor Input Screen'!B16+($O$13+$P$13)*$N$13,($O$13+$P$13)*$N$13+($O$11*'Labor Calculation'!$N$11)+($P$11*'Labor Input Screen'!B16))))</f>
        <v>0</v>
      </c>
      <c r="O19" s="2" t="s">
        <v>30</v>
      </c>
      <c r="P19" s="20">
        <f>P11*P16</f>
        <v>58</v>
      </c>
      <c r="Q19" s="8">
        <f>P11*Q16</f>
        <v>870</v>
      </c>
      <c r="R19" s="8">
        <f>P11*R16</f>
        <v>2900</v>
      </c>
    </row>
    <row r="20" spans="1:18" ht="13.5" thickBot="1" x14ac:dyDescent="0.25">
      <c r="A20" s="2" t="e">
        <f>'Labor Input Screen'!#REF!</f>
        <v>#REF!</v>
      </c>
      <c r="B20" s="20">
        <f>IF('Labor Input Screen'!B17&lt;0,0,'Labor Input Screen'!B17*'Labor Input Screen'!D17)</f>
        <v>0</v>
      </c>
      <c r="C20" s="20">
        <f>IF('Labor Input Screen'!B17&lt;0,0,'Labor Input Screen'!B17*'Labor Input Screen'!E17)</f>
        <v>0</v>
      </c>
      <c r="D20" s="20">
        <f>IF('Labor Input Screen'!B17&lt;0,0,'Labor Input Screen'!B17*'Labor Input Screen'!F17)</f>
        <v>0</v>
      </c>
      <c r="E20" s="20">
        <f>IF('Labor Input Screen'!B17&lt;0,0,'Labor Input Screen'!B17*'Labor Input Screen'!G17)</f>
        <v>0</v>
      </c>
      <c r="F20" s="20">
        <f>IF('Labor Input Screen'!B17&lt;0,0,'Labor Input Screen'!B17*'Labor Input Screen'!H17)</f>
        <v>0</v>
      </c>
      <c r="G20" s="20">
        <f>IF('Labor Input Screen'!B17&lt;0,0,'Labor Input Screen'!B17*'Labor Input Screen'!I17)</f>
        <v>0</v>
      </c>
      <c r="H20" s="20">
        <f>IF('Labor Input Screen'!B17&lt;=0,0,'Labor Input Screen'!C17*'Labor Input Screen'!E17)</f>
        <v>0</v>
      </c>
      <c r="I20" s="20">
        <f>IF('Labor Input Screen'!B17&lt;=0,0,'Labor Input Screen'!C17*'Labor Input Screen'!F17)</f>
        <v>0</v>
      </c>
      <c r="J20" s="20">
        <f>IF('Labor Input Screen'!B17&lt;=0,0,'Labor Input Screen'!C17*'Labor Input Screen'!G17)</f>
        <v>0</v>
      </c>
      <c r="K20" s="20">
        <f>IF('Labor Input Screen'!B17&lt;=0,0,'Labor Input Screen'!C17*'Labor Input Screen'!H17)</f>
        <v>0</v>
      </c>
      <c r="L20" s="20">
        <f>IF('Labor Input Screen'!B17&lt;=0,0,'Labor Input Screen'!C17*'Labor Input Screen'!I17)</f>
        <v>0</v>
      </c>
      <c r="M20" s="20">
        <f>IF('Labor Input Screen'!B17&lt;0,0,IF('Labor Input Screen'!B17&lt;=$N$13,($O$13+$P$13+$O$11+$P$11)*'Labor Input Screen'!B17,IF('Labor Input Screen'!B17&lt;='Labor Calculation'!$N$11,($O$11+$P$11)*'Labor Input Screen'!B17+($O$13+$P$13)*$N$13,($O$13+$P$13)*$N$13+($O$11*'Labor Calculation'!$N$11)+($P$11*'Labor Input Screen'!B17))))</f>
        <v>0</v>
      </c>
      <c r="P20" s="24">
        <f>SUM(P17:P19)</f>
        <v>554</v>
      </c>
      <c r="Q20" s="24">
        <f>SUM(Q17:Q19)</f>
        <v>5024</v>
      </c>
      <c r="R20" s="24">
        <f>SUM(R17:R19)</f>
        <v>9955.6</v>
      </c>
    </row>
    <row r="21" spans="1:18" ht="13.5" thickTop="1" x14ac:dyDescent="0.2">
      <c r="A21" s="2" t="e">
        <f>'Labor Input Screen'!#REF!</f>
        <v>#REF!</v>
      </c>
      <c r="B21" s="20">
        <f>IF('Labor Input Screen'!B18&lt;0,0,'Labor Input Screen'!B18*'Labor Input Screen'!D18)</f>
        <v>0</v>
      </c>
      <c r="C21" s="20">
        <f>IF('Labor Input Screen'!B18&lt;0,0,'Labor Input Screen'!B18*'Labor Input Screen'!E18)</f>
        <v>0</v>
      </c>
      <c r="D21" s="20">
        <f>IF('Labor Input Screen'!B18&lt;0,0,'Labor Input Screen'!B18*'Labor Input Screen'!F18)</f>
        <v>0</v>
      </c>
      <c r="E21" s="20">
        <f>IF('Labor Input Screen'!B18&lt;0,0,'Labor Input Screen'!B18*'Labor Input Screen'!G18)</f>
        <v>0</v>
      </c>
      <c r="F21" s="20">
        <f>IF('Labor Input Screen'!B18&lt;0,0,'Labor Input Screen'!B18*'Labor Input Screen'!H18)</f>
        <v>0</v>
      </c>
      <c r="G21" s="20">
        <f>IF('Labor Input Screen'!B18&lt;0,0,'Labor Input Screen'!B18*'Labor Input Screen'!I18)</f>
        <v>0</v>
      </c>
      <c r="H21" s="20">
        <f>IF('Labor Input Screen'!B18&lt;=0,0,'Labor Input Screen'!C18*'Labor Input Screen'!E18)</f>
        <v>0</v>
      </c>
      <c r="I21" s="20">
        <f>IF('Labor Input Screen'!B18&lt;=0,0,'Labor Input Screen'!C18*'Labor Input Screen'!F18)</f>
        <v>0</v>
      </c>
      <c r="J21" s="20">
        <f>IF('Labor Input Screen'!B18&lt;=0,0,'Labor Input Screen'!C18*'Labor Input Screen'!G18)</f>
        <v>0</v>
      </c>
      <c r="K21" s="20">
        <f>IF('Labor Input Screen'!B18&lt;=0,0,'Labor Input Screen'!C18*'Labor Input Screen'!H18)</f>
        <v>0</v>
      </c>
      <c r="L21" s="20">
        <f>IF('Labor Input Screen'!B18&lt;=0,0,'Labor Input Screen'!C18*'Labor Input Screen'!I18)</f>
        <v>0</v>
      </c>
      <c r="M21" s="20">
        <f>IF('Labor Input Screen'!B18&lt;0,0,IF('Labor Input Screen'!B18&lt;=$N$13,($O$13+$P$13+$O$11+$P$11)*'Labor Input Screen'!B18,IF('Labor Input Screen'!B18&lt;='Labor Calculation'!$N$11,($O$11+$P$11)*'Labor Input Screen'!B18+($O$13+$P$13)*$N$13,($O$13+$P$13)*$N$13+($O$11*'Labor Calculation'!$N$11)+($P$11*'Labor Input Screen'!B18))))</f>
        <v>0</v>
      </c>
    </row>
    <row r="22" spans="1:18" x14ac:dyDescent="0.2">
      <c r="A22" s="2" t="e">
        <f>'Labor Input Screen'!#REF!</f>
        <v>#REF!</v>
      </c>
      <c r="B22" s="20">
        <f>IF('Labor Input Screen'!B19&lt;0,0,'Labor Input Screen'!B19*'Labor Input Screen'!D19)</f>
        <v>0</v>
      </c>
      <c r="C22" s="20">
        <f>IF('Labor Input Screen'!B19&lt;0,0,'Labor Input Screen'!B19*'Labor Input Screen'!E19)</f>
        <v>0</v>
      </c>
      <c r="D22" s="20">
        <f>IF('Labor Input Screen'!B19&lt;0,0,'Labor Input Screen'!B19*'Labor Input Screen'!F19)</f>
        <v>0</v>
      </c>
      <c r="E22" s="20">
        <f>IF('Labor Input Screen'!B19&lt;0,0,'Labor Input Screen'!B19*'Labor Input Screen'!G19)</f>
        <v>0</v>
      </c>
      <c r="F22" s="20">
        <f>IF('Labor Input Screen'!B19&lt;0,0,'Labor Input Screen'!B19*'Labor Input Screen'!H19)</f>
        <v>0</v>
      </c>
      <c r="G22" s="20">
        <f>IF('Labor Input Screen'!B19&lt;0,0,'Labor Input Screen'!B19*'Labor Input Screen'!I19)</f>
        <v>0</v>
      </c>
      <c r="H22" s="20">
        <f>IF('Labor Input Screen'!B19&lt;=0,0,'Labor Input Screen'!C19*'Labor Input Screen'!E19)</f>
        <v>0</v>
      </c>
      <c r="I22" s="20">
        <f>IF('Labor Input Screen'!B19&lt;=0,0,'Labor Input Screen'!C19*'Labor Input Screen'!F19)</f>
        <v>0</v>
      </c>
      <c r="J22" s="20">
        <f>IF('Labor Input Screen'!B19&lt;=0,0,'Labor Input Screen'!C19*'Labor Input Screen'!G19)</f>
        <v>0</v>
      </c>
      <c r="K22" s="20">
        <f>IF('Labor Input Screen'!B19&lt;=0,0,'Labor Input Screen'!C19*'Labor Input Screen'!H19)</f>
        <v>0</v>
      </c>
      <c r="L22" s="20">
        <f>IF('Labor Input Screen'!B19&lt;=0,0,'Labor Input Screen'!C19*'Labor Input Screen'!I19)</f>
        <v>0</v>
      </c>
      <c r="M22" s="20">
        <f>IF('Labor Input Screen'!B19&lt;0,0,IF('Labor Input Screen'!B19&lt;=$N$13,($O$13+$P$13+$O$11+$P$11)*'Labor Input Screen'!B19,IF('Labor Input Screen'!B19&lt;='Labor Calculation'!$N$11,($O$11+$P$11)*'Labor Input Screen'!B19+($O$13+$P$13)*$N$13,($O$13+$P$13)*$N$13+($O$11*'Labor Calculation'!$N$11)+($P$11*'Labor Input Screen'!B19))))</f>
        <v>0</v>
      </c>
    </row>
    <row r="23" spans="1:18" x14ac:dyDescent="0.2">
      <c r="A23" s="2" t="e">
        <f>'Labor Input Screen'!#REF!</f>
        <v>#REF!</v>
      </c>
      <c r="B23" s="20">
        <f>IF('Labor Input Screen'!B20&lt;0,0,'Labor Input Screen'!B20*'Labor Input Screen'!D20)</f>
        <v>0</v>
      </c>
      <c r="C23" s="20">
        <f>IF('Labor Input Screen'!B20&lt;0,0,'Labor Input Screen'!B20*'Labor Input Screen'!E20)</f>
        <v>0</v>
      </c>
      <c r="D23" s="20">
        <f>IF('Labor Input Screen'!B20&lt;0,0,'Labor Input Screen'!B20*'Labor Input Screen'!F20)</f>
        <v>0</v>
      </c>
      <c r="E23" s="20">
        <f>IF('Labor Input Screen'!B20&lt;0,0,'Labor Input Screen'!B20*'Labor Input Screen'!G20)</f>
        <v>0</v>
      </c>
      <c r="F23" s="20">
        <f>IF('Labor Input Screen'!B20&lt;0,0,'Labor Input Screen'!B20*'Labor Input Screen'!H20)</f>
        <v>0</v>
      </c>
      <c r="G23" s="20">
        <f>IF('Labor Input Screen'!B20&lt;0,0,'Labor Input Screen'!B20*'Labor Input Screen'!I20)</f>
        <v>0</v>
      </c>
      <c r="H23" s="20">
        <f>IF('Labor Input Screen'!B20&lt;=0,0,'Labor Input Screen'!C20*'Labor Input Screen'!E20)</f>
        <v>0</v>
      </c>
      <c r="I23" s="20">
        <f>IF('Labor Input Screen'!B20&lt;=0,0,'Labor Input Screen'!C20*'Labor Input Screen'!F20)</f>
        <v>0</v>
      </c>
      <c r="J23" s="20">
        <f>IF('Labor Input Screen'!B20&lt;=0,0,'Labor Input Screen'!C20*'Labor Input Screen'!G20)</f>
        <v>0</v>
      </c>
      <c r="K23" s="20">
        <f>IF('Labor Input Screen'!B20&lt;=0,0,'Labor Input Screen'!C20*'Labor Input Screen'!H20)</f>
        <v>0</v>
      </c>
      <c r="L23" s="20">
        <f>IF('Labor Input Screen'!B20&lt;=0,0,'Labor Input Screen'!C20*'Labor Input Screen'!I20)</f>
        <v>0</v>
      </c>
      <c r="M23" s="20">
        <f>IF('Labor Input Screen'!B20&lt;0,0,IF('Labor Input Screen'!B20&lt;=$N$13,($O$13+$P$13+$O$11+$P$11)*'Labor Input Screen'!B20,IF('Labor Input Screen'!B20&lt;='Labor Calculation'!$N$11,($O$11+$P$11)*'Labor Input Screen'!B20+($O$13+$P$13)*$N$13,($O$13+$P$13)*$N$13+($O$11*'Labor Calculation'!$N$11)+($P$11*'Labor Input Screen'!B20))))</f>
        <v>0</v>
      </c>
    </row>
    <row r="24" spans="1:18" x14ac:dyDescent="0.2">
      <c r="A24" s="2" t="e">
        <f>'Labor Input Screen'!#REF!</f>
        <v>#REF!</v>
      </c>
      <c r="B24" s="20">
        <f>IF('Labor Input Screen'!B21&lt;0,0,'Labor Input Screen'!B21*'Labor Input Screen'!D21)</f>
        <v>0</v>
      </c>
      <c r="C24" s="20">
        <f>IF('Labor Input Screen'!B21&lt;0,0,'Labor Input Screen'!B21*'Labor Input Screen'!E21)</f>
        <v>0</v>
      </c>
      <c r="D24" s="20">
        <f>IF('Labor Input Screen'!B21&lt;0,0,'Labor Input Screen'!B21*'Labor Input Screen'!F21)</f>
        <v>0</v>
      </c>
      <c r="E24" s="20">
        <f>IF('Labor Input Screen'!B21&lt;0,0,'Labor Input Screen'!B21*'Labor Input Screen'!G21)</f>
        <v>0</v>
      </c>
      <c r="F24" s="20">
        <f>IF('Labor Input Screen'!B21&lt;0,0,'Labor Input Screen'!B21*'Labor Input Screen'!H21)</f>
        <v>0</v>
      </c>
      <c r="G24" s="20">
        <f>IF('Labor Input Screen'!B21&lt;0,0,'Labor Input Screen'!B21*'Labor Input Screen'!I21)</f>
        <v>0</v>
      </c>
      <c r="H24" s="20">
        <f>IF('Labor Input Screen'!B21&lt;=0,0,'Labor Input Screen'!C21*'Labor Input Screen'!E21)</f>
        <v>0</v>
      </c>
      <c r="I24" s="20">
        <f>IF('Labor Input Screen'!B21&lt;=0,0,'Labor Input Screen'!C21*'Labor Input Screen'!F21)</f>
        <v>0</v>
      </c>
      <c r="J24" s="20">
        <f>IF('Labor Input Screen'!B21&lt;=0,0,'Labor Input Screen'!C21*'Labor Input Screen'!G21)</f>
        <v>0</v>
      </c>
      <c r="K24" s="20">
        <f>IF('Labor Input Screen'!B21&lt;=0,0,'Labor Input Screen'!C21*'Labor Input Screen'!H21)</f>
        <v>0</v>
      </c>
      <c r="L24" s="20">
        <f>IF('Labor Input Screen'!B21&lt;=0,0,'Labor Input Screen'!C21*'Labor Input Screen'!I21)</f>
        <v>0</v>
      </c>
      <c r="M24" s="20">
        <f>IF('Labor Input Screen'!B21&lt;0,0,IF('Labor Input Screen'!B21&lt;=$N$13,($O$13+$P$13+$O$11+$P$11)*'Labor Input Screen'!B21,IF('Labor Input Screen'!B21&lt;='Labor Calculation'!$N$11,($O$11+$P$11)*'Labor Input Screen'!B21+($O$13+$P$13)*$N$13,($O$13+$P$13)*$N$13+($O$11*'Labor Calculation'!$N$11)+($P$11*'Labor Input Screen'!B21))))</f>
        <v>0</v>
      </c>
    </row>
    <row r="25" spans="1:18" x14ac:dyDescent="0.2">
      <c r="A25" s="2" t="e">
        <f>'Labor Input Screen'!#REF!</f>
        <v>#REF!</v>
      </c>
      <c r="B25" s="20">
        <f>IF('Labor Input Screen'!B22&lt;0,0,'Labor Input Screen'!B22*'Labor Input Screen'!D22)</f>
        <v>0</v>
      </c>
      <c r="C25" s="20">
        <f>IF('Labor Input Screen'!B22&lt;0,0,'Labor Input Screen'!B22*'Labor Input Screen'!E22)</f>
        <v>0</v>
      </c>
      <c r="D25" s="20">
        <f>IF('Labor Input Screen'!B22&lt;0,0,'Labor Input Screen'!B22*'Labor Input Screen'!F22)</f>
        <v>0</v>
      </c>
      <c r="E25" s="20">
        <f>IF('Labor Input Screen'!B22&lt;0,0,'Labor Input Screen'!B22*'Labor Input Screen'!G22)</f>
        <v>0</v>
      </c>
      <c r="F25" s="20">
        <f>IF('Labor Input Screen'!B22&lt;0,0,'Labor Input Screen'!B22*'Labor Input Screen'!H22)</f>
        <v>0</v>
      </c>
      <c r="G25" s="20">
        <f>IF('Labor Input Screen'!B22&lt;0,0,'Labor Input Screen'!B22*'Labor Input Screen'!I22)</f>
        <v>0</v>
      </c>
      <c r="H25" s="20">
        <f>IF('Labor Input Screen'!B22&lt;=0,0,'Labor Input Screen'!C22*'Labor Input Screen'!E22)</f>
        <v>0</v>
      </c>
      <c r="I25" s="20">
        <f>IF('Labor Input Screen'!B22&lt;=0,0,'Labor Input Screen'!C22*'Labor Input Screen'!F22)</f>
        <v>0</v>
      </c>
      <c r="J25" s="20">
        <f>IF('Labor Input Screen'!B22&lt;=0,0,'Labor Input Screen'!C22*'Labor Input Screen'!G22)</f>
        <v>0</v>
      </c>
      <c r="K25" s="20">
        <f>IF('Labor Input Screen'!B22&lt;=0,0,'Labor Input Screen'!C22*'Labor Input Screen'!H22)</f>
        <v>0</v>
      </c>
      <c r="L25" s="20">
        <f>IF('Labor Input Screen'!B22&lt;=0,0,'Labor Input Screen'!C22*'Labor Input Screen'!I22)</f>
        <v>0</v>
      </c>
      <c r="M25" s="20">
        <f>IF('Labor Input Screen'!B22&lt;0,0,IF('Labor Input Screen'!B22&lt;=$N$13,($O$13+$P$13+$O$11+$P$11)*'Labor Input Screen'!B22,IF('Labor Input Screen'!B22&lt;='Labor Calculation'!$N$11,($O$11+$P$11)*'Labor Input Screen'!B22+($O$13+$P$13)*$N$13,($O$13+$P$13)*$N$13+($O$11*'Labor Calculation'!$N$11)+($P$11*'Labor Input Screen'!B22))))</f>
        <v>0</v>
      </c>
    </row>
    <row r="26" spans="1:18" x14ac:dyDescent="0.2">
      <c r="A26" s="2" t="e">
        <f>'Labor Input Screen'!#REF!</f>
        <v>#REF!</v>
      </c>
      <c r="B26" s="20">
        <f>IF('Labor Input Screen'!B23&lt;0,0,'Labor Input Screen'!B23*'Labor Input Screen'!D23)</f>
        <v>0</v>
      </c>
      <c r="C26" s="20">
        <f>IF('Labor Input Screen'!B23&lt;0,0,'Labor Input Screen'!B23*'Labor Input Screen'!E23)</f>
        <v>0</v>
      </c>
      <c r="D26" s="20">
        <f>IF('Labor Input Screen'!B23&lt;0,0,'Labor Input Screen'!B23*'Labor Input Screen'!F23)</f>
        <v>0</v>
      </c>
      <c r="E26" s="20">
        <f>IF('Labor Input Screen'!B23&lt;0,0,'Labor Input Screen'!B23*'Labor Input Screen'!G23)</f>
        <v>0</v>
      </c>
      <c r="F26" s="20">
        <f>IF('Labor Input Screen'!B23&lt;0,0,'Labor Input Screen'!B23*'Labor Input Screen'!H23)</f>
        <v>0</v>
      </c>
      <c r="G26" s="20">
        <f>IF('Labor Input Screen'!B23&lt;0,0,'Labor Input Screen'!B23*'Labor Input Screen'!I23)</f>
        <v>0</v>
      </c>
      <c r="H26" s="20">
        <f>IF('Labor Input Screen'!B23&lt;=0,0,'Labor Input Screen'!C23*'Labor Input Screen'!E23)</f>
        <v>0</v>
      </c>
      <c r="I26" s="20">
        <f>IF('Labor Input Screen'!B23&lt;=0,0,'Labor Input Screen'!C23*'Labor Input Screen'!F23)</f>
        <v>0</v>
      </c>
      <c r="J26" s="20">
        <f>IF('Labor Input Screen'!B23&lt;=0,0,'Labor Input Screen'!C23*'Labor Input Screen'!G23)</f>
        <v>0</v>
      </c>
      <c r="K26" s="20">
        <f>IF('Labor Input Screen'!B23&lt;=0,0,'Labor Input Screen'!C23*'Labor Input Screen'!H23)</f>
        <v>0</v>
      </c>
      <c r="L26" s="20">
        <f>IF('Labor Input Screen'!B23&lt;=0,0,'Labor Input Screen'!C23*'Labor Input Screen'!I23)</f>
        <v>0</v>
      </c>
      <c r="M26" s="20">
        <f>IF('Labor Input Screen'!B23&lt;0,0,IF('Labor Input Screen'!B23&lt;=$N$13,($O$13+$P$13+$O$11+$P$11)*'Labor Input Screen'!B23,IF('Labor Input Screen'!B23&lt;='Labor Calculation'!$N$11,($O$11+$P$11)*'Labor Input Screen'!B23+($O$13+$P$13)*$N$13,($O$13+$P$13)*$N$13+($O$11*'Labor Calculation'!$N$11)+($P$11*'Labor Input Screen'!B23))))</f>
        <v>0</v>
      </c>
    </row>
    <row r="27" spans="1:18" x14ac:dyDescent="0.2">
      <c r="A27" s="2" t="e">
        <f>'Labor Input Screen'!#REF!</f>
        <v>#REF!</v>
      </c>
      <c r="B27" s="20">
        <f>IF('Labor Input Screen'!B24&lt;0,0,'Labor Input Screen'!B24*'Labor Input Screen'!D24)</f>
        <v>0</v>
      </c>
      <c r="C27" s="20">
        <f>IF('Labor Input Screen'!B24&lt;0,0,'Labor Input Screen'!B24*'Labor Input Screen'!E24)</f>
        <v>0</v>
      </c>
      <c r="D27" s="20">
        <f>IF('Labor Input Screen'!B24&lt;0,0,'Labor Input Screen'!B24*'Labor Input Screen'!F24)</f>
        <v>0</v>
      </c>
      <c r="E27" s="20">
        <f>IF('Labor Input Screen'!B24&lt;0,0,'Labor Input Screen'!B24*'Labor Input Screen'!G24)</f>
        <v>0</v>
      </c>
      <c r="F27" s="20">
        <f>IF('Labor Input Screen'!B24&lt;0,0,'Labor Input Screen'!B24*'Labor Input Screen'!H24)</f>
        <v>0</v>
      </c>
      <c r="G27" s="20">
        <f>IF('Labor Input Screen'!B24&lt;0,0,'Labor Input Screen'!B24*'Labor Input Screen'!I24)</f>
        <v>0</v>
      </c>
      <c r="H27" s="20">
        <f>IF('Labor Input Screen'!B24&lt;=0,0,'Labor Input Screen'!C24*'Labor Input Screen'!E24)</f>
        <v>0</v>
      </c>
      <c r="I27" s="20">
        <f>IF('Labor Input Screen'!B24&lt;=0,0,'Labor Input Screen'!C24*'Labor Input Screen'!F24)</f>
        <v>0</v>
      </c>
      <c r="J27" s="20">
        <f>IF('Labor Input Screen'!B24&lt;=0,0,'Labor Input Screen'!C24*'Labor Input Screen'!G24)</f>
        <v>0</v>
      </c>
      <c r="K27" s="20">
        <f>IF('Labor Input Screen'!B24&lt;=0,0,'Labor Input Screen'!C24*'Labor Input Screen'!H24)</f>
        <v>0</v>
      </c>
      <c r="L27" s="20">
        <f>IF('Labor Input Screen'!B24&lt;=0,0,'Labor Input Screen'!C24*'Labor Input Screen'!I24)</f>
        <v>0</v>
      </c>
      <c r="M27" s="20">
        <f>IF('Labor Input Screen'!B24&lt;0,0,IF('Labor Input Screen'!B24&lt;=$N$13,($O$13+$P$13+$O$11+$P$11)*'Labor Input Screen'!B24,IF('Labor Input Screen'!B24&lt;='Labor Calculation'!$N$11,($O$11+$P$11)*'Labor Input Screen'!B24+($O$13+$P$13)*$N$13,($O$13+$P$13)*$N$13+($O$11*'Labor Calculation'!$N$11)+($P$11*'Labor Input Screen'!B24))))</f>
        <v>0</v>
      </c>
    </row>
    <row r="28" spans="1:18" x14ac:dyDescent="0.2">
      <c r="A28" s="2" t="e">
        <f>'Labor Input Screen'!#REF!</f>
        <v>#REF!</v>
      </c>
      <c r="B28" s="20">
        <f>IF('Labor Input Screen'!B25&lt;0,0,'Labor Input Screen'!B25*'Labor Input Screen'!D25)</f>
        <v>0</v>
      </c>
      <c r="C28" s="20">
        <f>IF('Labor Input Screen'!B25&lt;0,0,'Labor Input Screen'!B25*'Labor Input Screen'!E25)</f>
        <v>0</v>
      </c>
      <c r="D28" s="20">
        <f>IF('Labor Input Screen'!B25&lt;0,0,'Labor Input Screen'!B25*'Labor Input Screen'!F25)</f>
        <v>0</v>
      </c>
      <c r="E28" s="20">
        <f>IF('Labor Input Screen'!B25&lt;0,0,'Labor Input Screen'!B25*'Labor Input Screen'!G25)</f>
        <v>0</v>
      </c>
      <c r="F28" s="20">
        <f>IF('Labor Input Screen'!B25&lt;0,0,'Labor Input Screen'!B25*'Labor Input Screen'!H25)</f>
        <v>0</v>
      </c>
      <c r="G28" s="20">
        <f>IF('Labor Input Screen'!B25&lt;0,0,'Labor Input Screen'!B25*'Labor Input Screen'!I25)</f>
        <v>0</v>
      </c>
      <c r="H28" s="20">
        <f>IF('Labor Input Screen'!B25&lt;=0,0,'Labor Input Screen'!C25*'Labor Input Screen'!E25)</f>
        <v>0</v>
      </c>
      <c r="I28" s="20">
        <f>IF('Labor Input Screen'!B25&lt;=0,0,'Labor Input Screen'!C25*'Labor Input Screen'!F25)</f>
        <v>0</v>
      </c>
      <c r="J28" s="20">
        <f>IF('Labor Input Screen'!B25&lt;=0,0,'Labor Input Screen'!C25*'Labor Input Screen'!G25)</f>
        <v>0</v>
      </c>
      <c r="K28" s="20">
        <f>IF('Labor Input Screen'!B25&lt;=0,0,'Labor Input Screen'!C25*'Labor Input Screen'!H25)</f>
        <v>0</v>
      </c>
      <c r="L28" s="20">
        <f>IF('Labor Input Screen'!B25&lt;=0,0,'Labor Input Screen'!C25*'Labor Input Screen'!I25)</f>
        <v>0</v>
      </c>
      <c r="M28" s="20">
        <f>IF('Labor Input Screen'!B25&lt;0,0,IF('Labor Input Screen'!B25&lt;=$N$13,($O$13+$P$13+$O$11+$P$11)*'Labor Input Screen'!B25,IF('Labor Input Screen'!B25&lt;='Labor Calculation'!$N$11,($O$11+$P$11)*'Labor Input Screen'!B25+($O$13+$P$13)*$N$13,($O$13+$P$13)*$N$13+($O$11*'Labor Calculation'!$N$11)+($P$11*'Labor Input Screen'!B25))))</f>
        <v>0</v>
      </c>
    </row>
    <row r="29" spans="1:18" x14ac:dyDescent="0.2">
      <c r="A29" s="2" t="e">
        <f>'Labor Input Screen'!#REF!</f>
        <v>#REF!</v>
      </c>
      <c r="B29" s="20">
        <f>IF('Labor Input Screen'!B26&lt;0,0,'Labor Input Screen'!B26*'Labor Input Screen'!D26)</f>
        <v>0</v>
      </c>
      <c r="C29" s="20">
        <f>IF('Labor Input Screen'!B26&lt;0,0,'Labor Input Screen'!B26*'Labor Input Screen'!E26)</f>
        <v>0</v>
      </c>
      <c r="D29" s="20">
        <f>IF('Labor Input Screen'!B26&lt;0,0,'Labor Input Screen'!B26*'Labor Input Screen'!F26)</f>
        <v>0</v>
      </c>
      <c r="E29" s="20">
        <f>IF('Labor Input Screen'!B26&lt;0,0,'Labor Input Screen'!B26*'Labor Input Screen'!G26)</f>
        <v>0</v>
      </c>
      <c r="F29" s="20">
        <f>IF('Labor Input Screen'!B26&lt;0,0,'Labor Input Screen'!B26*'Labor Input Screen'!H26)</f>
        <v>0</v>
      </c>
      <c r="G29" s="20">
        <f>IF('Labor Input Screen'!B26&lt;0,0,'Labor Input Screen'!B26*'Labor Input Screen'!I26)</f>
        <v>0</v>
      </c>
      <c r="H29" s="20">
        <f>IF('Labor Input Screen'!B26&lt;=0,0,'Labor Input Screen'!C26*'Labor Input Screen'!E26)</f>
        <v>0</v>
      </c>
      <c r="I29" s="20">
        <f>IF('Labor Input Screen'!B26&lt;=0,0,'Labor Input Screen'!C26*'Labor Input Screen'!F26)</f>
        <v>0</v>
      </c>
      <c r="J29" s="20">
        <f>IF('Labor Input Screen'!B26&lt;=0,0,'Labor Input Screen'!C26*'Labor Input Screen'!G26)</f>
        <v>0</v>
      </c>
      <c r="K29" s="20">
        <f>IF('Labor Input Screen'!B26&lt;=0,0,'Labor Input Screen'!C26*'Labor Input Screen'!H26)</f>
        <v>0</v>
      </c>
      <c r="L29" s="20">
        <f>IF('Labor Input Screen'!B26&lt;=0,0,'Labor Input Screen'!C26*'Labor Input Screen'!I26)</f>
        <v>0</v>
      </c>
      <c r="M29" s="20">
        <f>IF('Labor Input Screen'!B26&lt;0,0,IF('Labor Input Screen'!B26&lt;=$N$13,($O$13+$P$13+$O$11+$P$11)*'Labor Input Screen'!B26,IF('Labor Input Screen'!B26&lt;='Labor Calculation'!$N$11,($O$11+$P$11)*'Labor Input Screen'!B26+($O$13+$P$13)*$N$13,($O$13+$P$13)*$N$13+($O$11*'Labor Calculation'!$N$11)+($P$11*'Labor Input Screen'!B26))))</f>
        <v>0</v>
      </c>
    </row>
    <row r="30" spans="1:18" x14ac:dyDescent="0.2">
      <c r="A30" s="2" t="e">
        <f>'Labor Input Screen'!#REF!</f>
        <v>#REF!</v>
      </c>
      <c r="B30" s="20">
        <f>IF('Labor Input Screen'!B27&lt;0,0,'Labor Input Screen'!B27*'Labor Input Screen'!D27)</f>
        <v>0</v>
      </c>
      <c r="C30" s="20">
        <f>IF('Labor Input Screen'!B27&lt;0,0,'Labor Input Screen'!B27*'Labor Input Screen'!E27)</f>
        <v>0</v>
      </c>
      <c r="D30" s="20">
        <f>IF('Labor Input Screen'!B27&lt;0,0,'Labor Input Screen'!B27*'Labor Input Screen'!F27)</f>
        <v>0</v>
      </c>
      <c r="E30" s="20">
        <f>IF('Labor Input Screen'!B27&lt;0,0,'Labor Input Screen'!B27*'Labor Input Screen'!G27)</f>
        <v>0</v>
      </c>
      <c r="F30" s="20">
        <f>IF('Labor Input Screen'!B27&lt;0,0,'Labor Input Screen'!B27*'Labor Input Screen'!H27)</f>
        <v>0</v>
      </c>
      <c r="G30" s="20">
        <f>IF('Labor Input Screen'!B27&lt;0,0,'Labor Input Screen'!B27*'Labor Input Screen'!I27)</f>
        <v>0</v>
      </c>
      <c r="H30" s="20">
        <f>IF('Labor Input Screen'!B27&lt;=0,0,'Labor Input Screen'!C27*'Labor Input Screen'!E27)</f>
        <v>0</v>
      </c>
      <c r="I30" s="20">
        <f>IF('Labor Input Screen'!B27&lt;=0,0,'Labor Input Screen'!C27*'Labor Input Screen'!F27)</f>
        <v>0</v>
      </c>
      <c r="J30" s="20">
        <f>IF('Labor Input Screen'!B27&lt;=0,0,'Labor Input Screen'!C27*'Labor Input Screen'!G27)</f>
        <v>0</v>
      </c>
      <c r="K30" s="20">
        <f>IF('Labor Input Screen'!B27&lt;=0,0,'Labor Input Screen'!C27*'Labor Input Screen'!H27)</f>
        <v>0</v>
      </c>
      <c r="L30" s="20">
        <f>IF('Labor Input Screen'!B27&lt;=0,0,'Labor Input Screen'!C27*'Labor Input Screen'!I27)</f>
        <v>0</v>
      </c>
      <c r="M30" s="20">
        <f>IF('Labor Input Screen'!B27&lt;0,0,IF('Labor Input Screen'!B27&lt;=$N$13,($O$13+$P$13+$O$11+$P$11)*'Labor Input Screen'!B27,IF('Labor Input Screen'!B27&lt;='Labor Calculation'!$N$11,($O$11+$P$11)*'Labor Input Screen'!B27+($O$13+$P$13)*$N$13,($O$13+$P$13)*$N$13+($O$11*'Labor Calculation'!$N$11)+($P$11*'Labor Input Screen'!B27))))</f>
        <v>0</v>
      </c>
    </row>
    <row r="31" spans="1:18" x14ac:dyDescent="0.2">
      <c r="A31" s="2" t="e">
        <f>'Labor Input Screen'!#REF!</f>
        <v>#REF!</v>
      </c>
      <c r="B31" s="20">
        <f>IF('Labor Input Screen'!B28&lt;0,0,'Labor Input Screen'!B28*'Labor Input Screen'!D28)</f>
        <v>0</v>
      </c>
      <c r="C31" s="20">
        <f>IF('Labor Input Screen'!B28&lt;0,0,'Labor Input Screen'!B28*'Labor Input Screen'!E28)</f>
        <v>0</v>
      </c>
      <c r="D31" s="20">
        <f>IF('Labor Input Screen'!B28&lt;0,0,'Labor Input Screen'!B28*'Labor Input Screen'!F28)</f>
        <v>0</v>
      </c>
      <c r="E31" s="20">
        <f>IF('Labor Input Screen'!B28&lt;0,0,'Labor Input Screen'!B28*'Labor Input Screen'!G28)</f>
        <v>0</v>
      </c>
      <c r="F31" s="20">
        <f>IF('Labor Input Screen'!B28&lt;0,0,'Labor Input Screen'!B28*'Labor Input Screen'!H28)</f>
        <v>0</v>
      </c>
      <c r="G31" s="20">
        <f>IF('Labor Input Screen'!B28&lt;0,0,'Labor Input Screen'!B28*'Labor Input Screen'!I28)</f>
        <v>0</v>
      </c>
      <c r="H31" s="20">
        <f>IF('Labor Input Screen'!B28&lt;=0,0,'Labor Input Screen'!C28*'Labor Input Screen'!E28)</f>
        <v>0</v>
      </c>
      <c r="I31" s="20">
        <f>IF('Labor Input Screen'!B28&lt;=0,0,'Labor Input Screen'!C28*'Labor Input Screen'!F28)</f>
        <v>0</v>
      </c>
      <c r="J31" s="20">
        <f>IF('Labor Input Screen'!B28&lt;=0,0,'Labor Input Screen'!C28*'Labor Input Screen'!G28)</f>
        <v>0</v>
      </c>
      <c r="K31" s="20">
        <f>IF('Labor Input Screen'!B28&lt;=0,0,'Labor Input Screen'!C28*'Labor Input Screen'!H28)</f>
        <v>0</v>
      </c>
      <c r="L31" s="20">
        <f>IF('Labor Input Screen'!B28&lt;=0,0,'Labor Input Screen'!C28*'Labor Input Screen'!I28)</f>
        <v>0</v>
      </c>
      <c r="M31" s="20">
        <f>IF('Labor Input Screen'!B28&lt;0,0,IF('Labor Input Screen'!B28&lt;=$N$13,($O$13+$P$13+$O$11+$P$11)*'Labor Input Screen'!B28,IF('Labor Input Screen'!B28&lt;='Labor Calculation'!$N$11,($O$11+$P$11)*'Labor Input Screen'!B28+($O$13+$P$13)*$N$13,($O$13+$P$13)*$N$13+($O$11*'Labor Calculation'!$N$11)+($P$11*'Labor Input Screen'!B28))))</f>
        <v>0</v>
      </c>
    </row>
    <row r="32" spans="1:18" x14ac:dyDescent="0.2">
      <c r="A32" s="2" t="e">
        <f>'Labor Input Screen'!#REF!</f>
        <v>#REF!</v>
      </c>
      <c r="B32" s="20">
        <f>IF('Labor Input Screen'!B29&lt;0,0,'Labor Input Screen'!B29*'Labor Input Screen'!D29)</f>
        <v>0</v>
      </c>
      <c r="C32" s="20">
        <f>IF('Labor Input Screen'!B29&lt;0,0,'Labor Input Screen'!B29*'Labor Input Screen'!E29)</f>
        <v>0</v>
      </c>
      <c r="D32" s="20">
        <f>IF('Labor Input Screen'!B29&lt;0,0,'Labor Input Screen'!B29*'Labor Input Screen'!F29)</f>
        <v>0</v>
      </c>
      <c r="E32" s="20">
        <f>IF('Labor Input Screen'!B29&lt;0,0,'Labor Input Screen'!B29*'Labor Input Screen'!G29)</f>
        <v>0</v>
      </c>
      <c r="F32" s="20">
        <f>IF('Labor Input Screen'!B29&lt;0,0,'Labor Input Screen'!B29*'Labor Input Screen'!H29)</f>
        <v>0</v>
      </c>
      <c r="G32" s="20">
        <f>IF('Labor Input Screen'!B29&lt;0,0,'Labor Input Screen'!B29*'Labor Input Screen'!I29)</f>
        <v>0</v>
      </c>
      <c r="H32" s="20">
        <f>IF('Labor Input Screen'!B29&lt;=0,0,'Labor Input Screen'!C29*'Labor Input Screen'!E29)</f>
        <v>0</v>
      </c>
      <c r="I32" s="20">
        <f>IF('Labor Input Screen'!B29&lt;=0,0,'Labor Input Screen'!C29*'Labor Input Screen'!F29)</f>
        <v>0</v>
      </c>
      <c r="J32" s="20">
        <f>IF('Labor Input Screen'!B29&lt;=0,0,'Labor Input Screen'!C29*'Labor Input Screen'!G29)</f>
        <v>0</v>
      </c>
      <c r="K32" s="20">
        <f>IF('Labor Input Screen'!B29&lt;=0,0,'Labor Input Screen'!C29*'Labor Input Screen'!H29)</f>
        <v>0</v>
      </c>
      <c r="L32" s="20">
        <f>IF('Labor Input Screen'!B29&lt;=0,0,'Labor Input Screen'!C29*'Labor Input Screen'!I29)</f>
        <v>0</v>
      </c>
      <c r="M32" s="20">
        <f>IF('Labor Input Screen'!B29&lt;0,0,IF('Labor Input Screen'!B29&lt;=$N$13,($O$13+$P$13+$O$11+$P$11)*'Labor Input Screen'!B29,IF('Labor Input Screen'!B29&lt;='Labor Calculation'!$N$11,($O$11+$P$11)*'Labor Input Screen'!B29+($O$13+$P$13)*$N$13,($O$13+$P$13)*$N$13+($O$11*'Labor Calculation'!$N$11)+($P$11*'Labor Input Screen'!B29))))</f>
        <v>0</v>
      </c>
    </row>
    <row r="33" spans="1:13" x14ac:dyDescent="0.2">
      <c r="A33" s="2" t="e">
        <f>'Labor Input Screen'!#REF!</f>
        <v>#REF!</v>
      </c>
      <c r="B33" s="20">
        <f>IF('Labor Input Screen'!B30&lt;0,0,'Labor Input Screen'!B30*'Labor Input Screen'!D30)</f>
        <v>0</v>
      </c>
      <c r="C33" s="20">
        <f>IF('Labor Input Screen'!B30&lt;0,0,'Labor Input Screen'!B30*'Labor Input Screen'!E30)</f>
        <v>0</v>
      </c>
      <c r="D33" s="20">
        <f>IF('Labor Input Screen'!B30&lt;0,0,'Labor Input Screen'!B30*'Labor Input Screen'!F30)</f>
        <v>0</v>
      </c>
      <c r="E33" s="20">
        <f>IF('Labor Input Screen'!B30&lt;0,0,'Labor Input Screen'!B30*'Labor Input Screen'!G30)</f>
        <v>0</v>
      </c>
      <c r="F33" s="20">
        <f>IF('Labor Input Screen'!B30&lt;0,0,'Labor Input Screen'!B30*'Labor Input Screen'!H30)</f>
        <v>0</v>
      </c>
      <c r="G33" s="20">
        <f>IF('Labor Input Screen'!B30&lt;0,0,'Labor Input Screen'!B30*'Labor Input Screen'!I30)</f>
        <v>0</v>
      </c>
      <c r="H33" s="20">
        <f>IF('Labor Input Screen'!B30&lt;=0,0,'Labor Input Screen'!C30*'Labor Input Screen'!E30)</f>
        <v>0</v>
      </c>
      <c r="I33" s="20">
        <f>IF('Labor Input Screen'!B30&lt;=0,0,'Labor Input Screen'!C30*'Labor Input Screen'!F30)</f>
        <v>0</v>
      </c>
      <c r="J33" s="20">
        <f>IF('Labor Input Screen'!B30&lt;=0,0,'Labor Input Screen'!C30*'Labor Input Screen'!G30)</f>
        <v>0</v>
      </c>
      <c r="K33" s="20">
        <f>IF('Labor Input Screen'!B30&lt;=0,0,'Labor Input Screen'!C30*'Labor Input Screen'!H30)</f>
        <v>0</v>
      </c>
      <c r="L33" s="20">
        <f>IF('Labor Input Screen'!B30&lt;=0,0,'Labor Input Screen'!C30*'Labor Input Screen'!I30)</f>
        <v>0</v>
      </c>
      <c r="M33" s="20">
        <f>IF('Labor Input Screen'!B30&lt;0,0,IF('Labor Input Screen'!B30&lt;=$N$13,($O$13+$P$13+$O$11+$P$11)*'Labor Input Screen'!B30,IF('Labor Input Screen'!B30&lt;='Labor Calculation'!$N$11,($O$11+$P$11)*'Labor Input Screen'!B30+($O$13+$P$13)*$N$13,($O$13+$P$13)*$N$13+($O$11*'Labor Calculation'!$N$11)+($P$11*'Labor Input Screen'!B30))))</f>
        <v>0</v>
      </c>
    </row>
    <row r="34" spans="1:13" x14ac:dyDescent="0.2">
      <c r="A34" s="2" t="e">
        <f>'Labor Input Screen'!#REF!</f>
        <v>#REF!</v>
      </c>
      <c r="B34" s="20">
        <f>IF('Labor Input Screen'!B31&lt;0,0,'Labor Input Screen'!B31*'Labor Input Screen'!D31)</f>
        <v>0</v>
      </c>
      <c r="C34" s="20">
        <f>IF('Labor Input Screen'!B31&lt;0,0,'Labor Input Screen'!B31*'Labor Input Screen'!E31)</f>
        <v>0</v>
      </c>
      <c r="D34" s="20">
        <f>IF('Labor Input Screen'!B31&lt;0,0,'Labor Input Screen'!B31*'Labor Input Screen'!F31)</f>
        <v>0</v>
      </c>
      <c r="E34" s="20">
        <f>IF('Labor Input Screen'!B31&lt;0,0,'Labor Input Screen'!B31*'Labor Input Screen'!G31)</f>
        <v>0</v>
      </c>
      <c r="F34" s="20">
        <f>IF('Labor Input Screen'!B31&lt;0,0,'Labor Input Screen'!B31*'Labor Input Screen'!H31)</f>
        <v>0</v>
      </c>
      <c r="G34" s="20">
        <f>IF('Labor Input Screen'!B31&lt;0,0,'Labor Input Screen'!B31*'Labor Input Screen'!I31)</f>
        <v>0</v>
      </c>
      <c r="H34" s="20">
        <f>IF('Labor Input Screen'!B31&lt;=0,0,'Labor Input Screen'!C31*'Labor Input Screen'!E31)</f>
        <v>0</v>
      </c>
      <c r="I34" s="20">
        <f>IF('Labor Input Screen'!B31&lt;=0,0,'Labor Input Screen'!C31*'Labor Input Screen'!F31)</f>
        <v>0</v>
      </c>
      <c r="J34" s="20">
        <f>IF('Labor Input Screen'!B31&lt;=0,0,'Labor Input Screen'!C31*'Labor Input Screen'!G31)</f>
        <v>0</v>
      </c>
      <c r="K34" s="20">
        <f>IF('Labor Input Screen'!B31&lt;=0,0,'Labor Input Screen'!C31*'Labor Input Screen'!H31)</f>
        <v>0</v>
      </c>
      <c r="L34" s="20">
        <f>IF('Labor Input Screen'!B31&lt;=0,0,'Labor Input Screen'!C31*'Labor Input Screen'!I31)</f>
        <v>0</v>
      </c>
      <c r="M34" s="20">
        <f>IF('Labor Input Screen'!B31&lt;0,0,IF('Labor Input Screen'!B31&lt;=$N$13,($O$13+$P$13+$O$11+$P$11)*'Labor Input Screen'!B31,IF('Labor Input Screen'!B31&lt;='Labor Calculation'!$N$11,($O$11+$P$11)*'Labor Input Screen'!B31+($O$13+$P$13)*$N$13,($O$13+$P$13)*$N$13+($O$11*'Labor Calculation'!$N$11)+($P$11*'Labor Input Screen'!B31))))</f>
        <v>0</v>
      </c>
    </row>
    <row r="35" spans="1:13" x14ac:dyDescent="0.2">
      <c r="A35" s="2" t="e">
        <f>'Labor Input Screen'!#REF!</f>
        <v>#REF!</v>
      </c>
      <c r="B35" s="20">
        <f>IF('Labor Input Screen'!B32&lt;0,0,'Labor Input Screen'!B32*'Labor Input Screen'!D32)</f>
        <v>0</v>
      </c>
      <c r="C35" s="20">
        <f>IF('Labor Input Screen'!B32&lt;0,0,'Labor Input Screen'!B32*'Labor Input Screen'!E32)</f>
        <v>0</v>
      </c>
      <c r="D35" s="20">
        <f>IF('Labor Input Screen'!B32&lt;0,0,'Labor Input Screen'!B32*'Labor Input Screen'!F32)</f>
        <v>0</v>
      </c>
      <c r="E35" s="20">
        <f>IF('Labor Input Screen'!B32&lt;0,0,'Labor Input Screen'!B32*'Labor Input Screen'!G32)</f>
        <v>0</v>
      </c>
      <c r="F35" s="20">
        <f>IF('Labor Input Screen'!B32&lt;0,0,'Labor Input Screen'!B32*'Labor Input Screen'!H32)</f>
        <v>0</v>
      </c>
      <c r="G35" s="20">
        <f>IF('Labor Input Screen'!B32&lt;0,0,'Labor Input Screen'!B32*'Labor Input Screen'!I32)</f>
        <v>0</v>
      </c>
      <c r="H35" s="20">
        <f>IF('Labor Input Screen'!B32&lt;=0,0,'Labor Input Screen'!C32*'Labor Input Screen'!E32)</f>
        <v>0</v>
      </c>
      <c r="I35" s="20">
        <f>IF('Labor Input Screen'!B32&lt;=0,0,'Labor Input Screen'!C32*'Labor Input Screen'!F32)</f>
        <v>0</v>
      </c>
      <c r="J35" s="20">
        <f>IF('Labor Input Screen'!B32&lt;=0,0,'Labor Input Screen'!C32*'Labor Input Screen'!G32)</f>
        <v>0</v>
      </c>
      <c r="K35" s="20">
        <f>IF('Labor Input Screen'!B32&lt;=0,0,'Labor Input Screen'!C32*'Labor Input Screen'!H32)</f>
        <v>0</v>
      </c>
      <c r="L35" s="20">
        <f>IF('Labor Input Screen'!B32&lt;=0,0,'Labor Input Screen'!C32*'Labor Input Screen'!I32)</f>
        <v>0</v>
      </c>
      <c r="M35" s="20">
        <f>IF('Labor Input Screen'!B32&lt;0,0,IF('Labor Input Screen'!B32&lt;=$N$13,($O$13+$P$13+$O$11+$P$11)*'Labor Input Screen'!B32,IF('Labor Input Screen'!B32&lt;='Labor Calculation'!$N$11,($O$11+$P$11)*'Labor Input Screen'!B32+($O$13+$P$13)*$N$13,($O$13+$P$13)*$N$13+($O$11*'Labor Calculation'!$N$11)+($P$11*'Labor Input Screen'!B32))))</f>
        <v>0</v>
      </c>
    </row>
    <row r="36" spans="1:13" x14ac:dyDescent="0.2">
      <c r="A36" s="2" t="e">
        <f>'Labor Input Screen'!#REF!</f>
        <v>#REF!</v>
      </c>
      <c r="B36" s="20">
        <f>IF('Labor Input Screen'!B33&lt;0,0,'Labor Input Screen'!B33*'Labor Input Screen'!D33)</f>
        <v>0</v>
      </c>
      <c r="C36" s="20">
        <f>IF('Labor Input Screen'!B33&lt;0,0,'Labor Input Screen'!B33*'Labor Input Screen'!E33)</f>
        <v>0</v>
      </c>
      <c r="D36" s="20">
        <f>IF('Labor Input Screen'!B33&lt;0,0,'Labor Input Screen'!B33*'Labor Input Screen'!F33)</f>
        <v>0</v>
      </c>
      <c r="E36" s="20">
        <f>IF('Labor Input Screen'!B33&lt;0,0,'Labor Input Screen'!B33*'Labor Input Screen'!G33)</f>
        <v>0</v>
      </c>
      <c r="F36" s="20">
        <f>IF('Labor Input Screen'!B33&lt;0,0,'Labor Input Screen'!B33*'Labor Input Screen'!H33)</f>
        <v>0</v>
      </c>
      <c r="G36" s="20">
        <f>IF('Labor Input Screen'!B33&lt;0,0,'Labor Input Screen'!B33*'Labor Input Screen'!I33)</f>
        <v>0</v>
      </c>
      <c r="H36" s="20">
        <f>IF('Labor Input Screen'!B33&lt;=0,0,'Labor Input Screen'!C33*'Labor Input Screen'!E33)</f>
        <v>0</v>
      </c>
      <c r="I36" s="20">
        <f>IF('Labor Input Screen'!B33&lt;=0,0,'Labor Input Screen'!C33*'Labor Input Screen'!F33)</f>
        <v>0</v>
      </c>
      <c r="J36" s="20">
        <f>IF('Labor Input Screen'!B33&lt;=0,0,'Labor Input Screen'!C33*'Labor Input Screen'!G33)</f>
        <v>0</v>
      </c>
      <c r="K36" s="20">
        <f>IF('Labor Input Screen'!B33&lt;=0,0,'Labor Input Screen'!C33*'Labor Input Screen'!H33)</f>
        <v>0</v>
      </c>
      <c r="L36" s="20">
        <f>IF('Labor Input Screen'!B33&lt;=0,0,'Labor Input Screen'!C33*'Labor Input Screen'!I33)</f>
        <v>0</v>
      </c>
      <c r="M36" s="20">
        <f>IF('Labor Input Screen'!B33&lt;0,0,IF('Labor Input Screen'!B33&lt;=$N$13,($O$13+$P$13+$O$11+$P$11)*'Labor Input Screen'!B33,IF('Labor Input Screen'!B33&lt;='Labor Calculation'!$N$11,($O$11+$P$11)*'Labor Input Screen'!B33+($O$13+$P$13)*$N$13,($O$13+$P$13)*$N$13+($O$11*'Labor Calculation'!$N$11)+($P$11*'Labor Input Screen'!B33))))</f>
        <v>0</v>
      </c>
    </row>
    <row r="37" spans="1:13" x14ac:dyDescent="0.2">
      <c r="A37" s="2" t="e">
        <f>'Labor Input Screen'!#REF!</f>
        <v>#REF!</v>
      </c>
      <c r="B37" s="20">
        <f>IF('Labor Input Screen'!B34&lt;0,0,'Labor Input Screen'!B34*'Labor Input Screen'!D34)</f>
        <v>0</v>
      </c>
      <c r="C37" s="20">
        <f>IF('Labor Input Screen'!B34&lt;0,0,'Labor Input Screen'!B34*'Labor Input Screen'!E34)</f>
        <v>0</v>
      </c>
      <c r="D37" s="20">
        <f>IF('Labor Input Screen'!B34&lt;0,0,'Labor Input Screen'!B34*'Labor Input Screen'!F34)</f>
        <v>0</v>
      </c>
      <c r="E37" s="20">
        <f>IF('Labor Input Screen'!B34&lt;0,0,'Labor Input Screen'!B34*'Labor Input Screen'!G34)</f>
        <v>0</v>
      </c>
      <c r="F37" s="20">
        <f>IF('Labor Input Screen'!B34&lt;0,0,'Labor Input Screen'!B34*'Labor Input Screen'!H34)</f>
        <v>0</v>
      </c>
      <c r="G37" s="20">
        <f>IF('Labor Input Screen'!B34&lt;0,0,'Labor Input Screen'!B34*'Labor Input Screen'!I34)</f>
        <v>0</v>
      </c>
      <c r="H37" s="20">
        <f>IF('Labor Input Screen'!B34&lt;=0,0,'Labor Input Screen'!C34*'Labor Input Screen'!E34)</f>
        <v>0</v>
      </c>
      <c r="I37" s="20">
        <f>IF('Labor Input Screen'!B34&lt;=0,0,'Labor Input Screen'!C34*'Labor Input Screen'!F34)</f>
        <v>0</v>
      </c>
      <c r="J37" s="20">
        <f>IF('Labor Input Screen'!B34&lt;=0,0,'Labor Input Screen'!C34*'Labor Input Screen'!G34)</f>
        <v>0</v>
      </c>
      <c r="K37" s="20">
        <f>IF('Labor Input Screen'!B34&lt;=0,0,'Labor Input Screen'!C34*'Labor Input Screen'!H34)</f>
        <v>0</v>
      </c>
      <c r="L37" s="20">
        <f>IF('Labor Input Screen'!B34&lt;=0,0,'Labor Input Screen'!C34*'Labor Input Screen'!I34)</f>
        <v>0</v>
      </c>
      <c r="M37" s="20">
        <f>IF('Labor Input Screen'!B34&lt;0,0,IF('Labor Input Screen'!B34&lt;=$N$13,($O$13+$P$13+$O$11+$P$11)*'Labor Input Screen'!B34,IF('Labor Input Screen'!B34&lt;='Labor Calculation'!$N$11,($O$11+$P$11)*'Labor Input Screen'!B34+($O$13+$P$13)*$N$13,($O$13+$P$13)*$N$13+($O$11*'Labor Calculation'!$N$11)+($P$11*'Labor Input Screen'!B34))))</f>
        <v>0</v>
      </c>
    </row>
    <row r="38" spans="1:13" x14ac:dyDescent="0.2">
      <c r="A38" s="2" t="e">
        <f>'Labor Input Screen'!#REF!</f>
        <v>#REF!</v>
      </c>
      <c r="B38" s="20">
        <f>IF('Labor Input Screen'!B35&lt;0,0,'Labor Input Screen'!B35*'Labor Input Screen'!D35)</f>
        <v>0</v>
      </c>
      <c r="C38" s="20">
        <f>IF('Labor Input Screen'!B35&lt;0,0,'Labor Input Screen'!B35*'Labor Input Screen'!E35)</f>
        <v>0</v>
      </c>
      <c r="D38" s="20">
        <f>IF('Labor Input Screen'!B35&lt;0,0,'Labor Input Screen'!B35*'Labor Input Screen'!F35)</f>
        <v>0</v>
      </c>
      <c r="E38" s="20">
        <f>IF('Labor Input Screen'!B35&lt;0,0,'Labor Input Screen'!B35*'Labor Input Screen'!G35)</f>
        <v>0</v>
      </c>
      <c r="F38" s="20">
        <f>IF('Labor Input Screen'!B35&lt;0,0,'Labor Input Screen'!B35*'Labor Input Screen'!H35)</f>
        <v>0</v>
      </c>
      <c r="G38" s="20">
        <f>IF('Labor Input Screen'!B35&lt;0,0,'Labor Input Screen'!B35*'Labor Input Screen'!I35)</f>
        <v>0</v>
      </c>
      <c r="H38" s="20">
        <f>IF('Labor Input Screen'!B35&lt;=0,0,'Labor Input Screen'!C35*'Labor Input Screen'!E35)</f>
        <v>0</v>
      </c>
      <c r="I38" s="20">
        <f>IF('Labor Input Screen'!B35&lt;=0,0,'Labor Input Screen'!C35*'Labor Input Screen'!F35)</f>
        <v>0</v>
      </c>
      <c r="J38" s="20">
        <f>IF('Labor Input Screen'!B35&lt;=0,0,'Labor Input Screen'!C35*'Labor Input Screen'!G35)</f>
        <v>0</v>
      </c>
      <c r="K38" s="20">
        <f>IF('Labor Input Screen'!B35&lt;=0,0,'Labor Input Screen'!C35*'Labor Input Screen'!H35)</f>
        <v>0</v>
      </c>
      <c r="L38" s="20">
        <f>IF('Labor Input Screen'!B35&lt;=0,0,'Labor Input Screen'!C35*'Labor Input Screen'!I35)</f>
        <v>0</v>
      </c>
      <c r="M38" s="20">
        <f>IF('Labor Input Screen'!B35&lt;0,0,IF('Labor Input Screen'!B35&lt;=$N$13,($O$13+$P$13+$O$11+$P$11)*'Labor Input Screen'!B35,IF('Labor Input Screen'!B35&lt;='Labor Calculation'!$N$11,($O$11+$P$11)*'Labor Input Screen'!B35+($O$13+$P$13)*$N$13,($O$13+$P$13)*$N$13+($O$11*'Labor Calculation'!$N$11)+($P$11*'Labor Input Screen'!B35))))</f>
        <v>0</v>
      </c>
    </row>
    <row r="39" spans="1:13" x14ac:dyDescent="0.2">
      <c r="A39" s="2" t="e">
        <f>'Labor Input Screen'!#REF!</f>
        <v>#REF!</v>
      </c>
      <c r="B39" s="20">
        <f>IF('Labor Input Screen'!B36&lt;0,0,'Labor Input Screen'!B36*'Labor Input Screen'!D36)</f>
        <v>0</v>
      </c>
      <c r="C39" s="20">
        <f>IF('Labor Input Screen'!B36&lt;0,0,'Labor Input Screen'!B36*'Labor Input Screen'!E36)</f>
        <v>0</v>
      </c>
      <c r="D39" s="20">
        <f>IF('Labor Input Screen'!B36&lt;0,0,'Labor Input Screen'!B36*'Labor Input Screen'!F36)</f>
        <v>0</v>
      </c>
      <c r="E39" s="20">
        <f>IF('Labor Input Screen'!B36&lt;0,0,'Labor Input Screen'!B36*'Labor Input Screen'!G36)</f>
        <v>0</v>
      </c>
      <c r="F39" s="20">
        <f>IF('Labor Input Screen'!B36&lt;0,0,'Labor Input Screen'!B36*'Labor Input Screen'!H36)</f>
        <v>0</v>
      </c>
      <c r="G39" s="20">
        <f>IF('Labor Input Screen'!B36&lt;0,0,'Labor Input Screen'!B36*'Labor Input Screen'!I36)</f>
        <v>0</v>
      </c>
      <c r="H39" s="20">
        <f>IF('Labor Input Screen'!B36&lt;=0,0,'Labor Input Screen'!C36*'Labor Input Screen'!E36)</f>
        <v>0</v>
      </c>
      <c r="I39" s="20">
        <f>IF('Labor Input Screen'!B36&lt;=0,0,'Labor Input Screen'!C36*'Labor Input Screen'!F36)</f>
        <v>0</v>
      </c>
      <c r="J39" s="20">
        <f>IF('Labor Input Screen'!B36&lt;=0,0,'Labor Input Screen'!C36*'Labor Input Screen'!G36)</f>
        <v>0</v>
      </c>
      <c r="K39" s="20">
        <f>IF('Labor Input Screen'!B36&lt;=0,0,'Labor Input Screen'!C36*'Labor Input Screen'!H36)</f>
        <v>0</v>
      </c>
      <c r="L39" s="20">
        <f>IF('Labor Input Screen'!B36&lt;=0,0,'Labor Input Screen'!C36*'Labor Input Screen'!I36)</f>
        <v>0</v>
      </c>
      <c r="M39" s="20">
        <f>IF('Labor Input Screen'!B36&lt;0,0,IF('Labor Input Screen'!B36&lt;=$N$13,($O$13+$P$13+$O$11+$P$11)*'Labor Input Screen'!B36,IF('Labor Input Screen'!B36&lt;='Labor Calculation'!$N$11,($O$11+$P$11)*'Labor Input Screen'!B36+($O$13+$P$13)*$N$13,($O$13+$P$13)*$N$13+($O$11*'Labor Calculation'!$N$11)+($P$11*'Labor Input Screen'!B36))))</f>
        <v>0</v>
      </c>
    </row>
    <row r="40" spans="1:13" x14ac:dyDescent="0.2">
      <c r="A40" s="2" t="e">
        <f>'Labor Input Screen'!#REF!</f>
        <v>#REF!</v>
      </c>
      <c r="B40" s="20">
        <f>IF('Labor Input Screen'!B37&lt;0,0,'Labor Input Screen'!B37*'Labor Input Screen'!D37)</f>
        <v>0</v>
      </c>
      <c r="C40" s="20">
        <f>IF('Labor Input Screen'!B37&lt;0,0,'Labor Input Screen'!B37*'Labor Input Screen'!E37)</f>
        <v>0</v>
      </c>
      <c r="D40" s="20">
        <f>IF('Labor Input Screen'!B37&lt;0,0,'Labor Input Screen'!B37*'Labor Input Screen'!F37)</f>
        <v>0</v>
      </c>
      <c r="E40" s="20">
        <f>IF('Labor Input Screen'!B37&lt;0,0,'Labor Input Screen'!B37*'Labor Input Screen'!G37)</f>
        <v>0</v>
      </c>
      <c r="F40" s="20">
        <f>IF('Labor Input Screen'!B37&lt;0,0,'Labor Input Screen'!B37*'Labor Input Screen'!H37)</f>
        <v>0</v>
      </c>
      <c r="G40" s="20">
        <f>IF('Labor Input Screen'!B37&lt;0,0,'Labor Input Screen'!B37*'Labor Input Screen'!I37)</f>
        <v>0</v>
      </c>
      <c r="H40" s="20">
        <f>IF('Labor Input Screen'!B37&lt;=0,0,'Labor Input Screen'!C37*'Labor Input Screen'!E37)</f>
        <v>0</v>
      </c>
      <c r="I40" s="20">
        <f>IF('Labor Input Screen'!B37&lt;=0,0,'Labor Input Screen'!C37*'Labor Input Screen'!F37)</f>
        <v>0</v>
      </c>
      <c r="J40" s="20">
        <f>IF('Labor Input Screen'!B37&lt;=0,0,'Labor Input Screen'!C37*'Labor Input Screen'!G37)</f>
        <v>0</v>
      </c>
      <c r="K40" s="20">
        <f>IF('Labor Input Screen'!B37&lt;=0,0,'Labor Input Screen'!C37*'Labor Input Screen'!H37)</f>
        <v>0</v>
      </c>
      <c r="L40" s="20">
        <f>IF('Labor Input Screen'!B37&lt;=0,0,'Labor Input Screen'!C37*'Labor Input Screen'!I37)</f>
        <v>0</v>
      </c>
      <c r="M40" s="20">
        <f>IF('Labor Input Screen'!B37&lt;0,0,IF('Labor Input Screen'!B37&lt;=$N$13,($O$13+$P$13+$O$11+$P$11)*'Labor Input Screen'!B37,IF('Labor Input Screen'!B37&lt;='Labor Calculation'!$N$11,($O$11+$P$11)*'Labor Input Screen'!B37+($O$13+$P$13)*$N$13,($O$13+$P$13)*$N$13+($O$11*'Labor Calculation'!$N$11)+($P$11*'Labor Input Screen'!B37))))</f>
        <v>0</v>
      </c>
    </row>
    <row r="41" spans="1:13" x14ac:dyDescent="0.2">
      <c r="A41" s="2" t="e">
        <f>'Labor Input Screen'!#REF!</f>
        <v>#REF!</v>
      </c>
      <c r="B41" s="20">
        <f>IF('Labor Input Screen'!B38&lt;0,0,'Labor Input Screen'!B38*'Labor Input Screen'!D38)</f>
        <v>0</v>
      </c>
      <c r="C41" s="20">
        <f>IF('Labor Input Screen'!B38&lt;0,0,'Labor Input Screen'!B38*'Labor Input Screen'!E38)</f>
        <v>0</v>
      </c>
      <c r="D41" s="20">
        <f>IF('Labor Input Screen'!B38&lt;0,0,'Labor Input Screen'!B38*'Labor Input Screen'!F38)</f>
        <v>0</v>
      </c>
      <c r="E41" s="20">
        <f>IF('Labor Input Screen'!B38&lt;0,0,'Labor Input Screen'!B38*'Labor Input Screen'!G38)</f>
        <v>0</v>
      </c>
      <c r="F41" s="20">
        <f>IF('Labor Input Screen'!B38&lt;0,0,'Labor Input Screen'!B38*'Labor Input Screen'!H38)</f>
        <v>0</v>
      </c>
      <c r="G41" s="20">
        <f>IF('Labor Input Screen'!B38&lt;0,0,'Labor Input Screen'!B38*'Labor Input Screen'!I38)</f>
        <v>0</v>
      </c>
      <c r="H41" s="20">
        <f>IF('Labor Input Screen'!B38&lt;=0,0,'Labor Input Screen'!C38*'Labor Input Screen'!E38)</f>
        <v>0</v>
      </c>
      <c r="I41" s="20">
        <f>IF('Labor Input Screen'!B38&lt;=0,0,'Labor Input Screen'!C38*'Labor Input Screen'!F38)</f>
        <v>0</v>
      </c>
      <c r="J41" s="20">
        <f>IF('Labor Input Screen'!B38&lt;=0,0,'Labor Input Screen'!C38*'Labor Input Screen'!G38)</f>
        <v>0</v>
      </c>
      <c r="K41" s="20">
        <f>IF('Labor Input Screen'!B38&lt;=0,0,'Labor Input Screen'!C38*'Labor Input Screen'!H38)</f>
        <v>0</v>
      </c>
      <c r="L41" s="20">
        <f>IF('Labor Input Screen'!B38&lt;=0,0,'Labor Input Screen'!C38*'Labor Input Screen'!I38)</f>
        <v>0</v>
      </c>
      <c r="M41" s="20">
        <f>IF('Labor Input Screen'!B38&lt;0,0,IF('Labor Input Screen'!B38&lt;=$N$13,($O$13+$P$13+$O$11+$P$11)*'Labor Input Screen'!B38,IF('Labor Input Screen'!B38&lt;='Labor Calculation'!$N$11,($O$11+$P$11)*'Labor Input Screen'!B38+($O$13+$P$13)*$N$13,($O$13+$P$13)*$N$13+($O$11*'Labor Calculation'!$N$11)+($P$11*'Labor Input Screen'!B38))))</f>
        <v>0</v>
      </c>
    </row>
    <row r="42" spans="1:13" x14ac:dyDescent="0.2">
      <c r="A42" s="2" t="e">
        <f>'Labor Input Screen'!#REF!</f>
        <v>#REF!</v>
      </c>
      <c r="B42" s="20">
        <f>IF('Labor Input Screen'!B39&lt;0,0,'Labor Input Screen'!B39*'Labor Input Screen'!D39)</f>
        <v>0</v>
      </c>
      <c r="C42" s="20">
        <f>IF('Labor Input Screen'!B39&lt;0,0,'Labor Input Screen'!B39*'Labor Input Screen'!E39)</f>
        <v>0</v>
      </c>
      <c r="D42" s="20">
        <f>IF('Labor Input Screen'!B39&lt;0,0,'Labor Input Screen'!B39*'Labor Input Screen'!F39)</f>
        <v>0</v>
      </c>
      <c r="E42" s="20">
        <f>IF('Labor Input Screen'!B39&lt;0,0,'Labor Input Screen'!B39*'Labor Input Screen'!G39)</f>
        <v>0</v>
      </c>
      <c r="F42" s="20">
        <f>IF('Labor Input Screen'!B39&lt;0,0,'Labor Input Screen'!B39*'Labor Input Screen'!H39)</f>
        <v>0</v>
      </c>
      <c r="G42" s="20">
        <f>IF('Labor Input Screen'!B39&lt;0,0,'Labor Input Screen'!B39*'Labor Input Screen'!I39)</f>
        <v>0</v>
      </c>
      <c r="H42" s="20">
        <f>IF('Labor Input Screen'!B39&lt;=0,0,'Labor Input Screen'!C39*'Labor Input Screen'!E39)</f>
        <v>0</v>
      </c>
      <c r="I42" s="20">
        <f>IF('Labor Input Screen'!B39&lt;=0,0,'Labor Input Screen'!C39*'Labor Input Screen'!F39)</f>
        <v>0</v>
      </c>
      <c r="J42" s="20">
        <f>IF('Labor Input Screen'!B39&lt;=0,0,'Labor Input Screen'!C39*'Labor Input Screen'!G39)</f>
        <v>0</v>
      </c>
      <c r="K42" s="20">
        <f>IF('Labor Input Screen'!B39&lt;=0,0,'Labor Input Screen'!C39*'Labor Input Screen'!H39)</f>
        <v>0</v>
      </c>
      <c r="L42" s="20">
        <f>IF('Labor Input Screen'!B39&lt;=0,0,'Labor Input Screen'!C39*'Labor Input Screen'!I39)</f>
        <v>0</v>
      </c>
      <c r="M42" s="20">
        <f>IF('Labor Input Screen'!B39&lt;0,0,IF('Labor Input Screen'!B39&lt;=$N$13,($O$13+$P$13+$O$11+$P$11)*'Labor Input Screen'!B39,IF('Labor Input Screen'!B39&lt;='Labor Calculation'!$N$11,($O$11+$P$11)*'Labor Input Screen'!B39+($O$13+$P$13)*$N$13,($O$13+$P$13)*$N$13+($O$11*'Labor Calculation'!$N$11)+($P$11*'Labor Input Screen'!B39))))</f>
        <v>0</v>
      </c>
    </row>
    <row r="43" spans="1:13" x14ac:dyDescent="0.2">
      <c r="A43" s="2" t="e">
        <f>'Labor Input Screen'!#REF!</f>
        <v>#REF!</v>
      </c>
      <c r="B43" s="20">
        <f>IF('Labor Input Screen'!B40&lt;0,0,'Labor Input Screen'!B40*'Labor Input Screen'!D40)</f>
        <v>0</v>
      </c>
      <c r="C43" s="20">
        <f>IF('Labor Input Screen'!B40&lt;0,0,'Labor Input Screen'!B40*'Labor Input Screen'!E40)</f>
        <v>0</v>
      </c>
      <c r="D43" s="20">
        <f>IF('Labor Input Screen'!B40&lt;0,0,'Labor Input Screen'!B40*'Labor Input Screen'!F40)</f>
        <v>0</v>
      </c>
      <c r="E43" s="20">
        <f>IF('Labor Input Screen'!B40&lt;0,0,'Labor Input Screen'!B40*'Labor Input Screen'!G40)</f>
        <v>0</v>
      </c>
      <c r="F43" s="20">
        <f>IF('Labor Input Screen'!B40&lt;0,0,'Labor Input Screen'!B40*'Labor Input Screen'!H40)</f>
        <v>0</v>
      </c>
      <c r="G43" s="20">
        <f>IF('Labor Input Screen'!B40&lt;0,0,'Labor Input Screen'!B40*'Labor Input Screen'!I40)</f>
        <v>0</v>
      </c>
      <c r="H43" s="20">
        <f>IF('Labor Input Screen'!B40&lt;=0,0,'Labor Input Screen'!C40*'Labor Input Screen'!E40)</f>
        <v>0</v>
      </c>
      <c r="I43" s="20">
        <f>IF('Labor Input Screen'!B40&lt;=0,0,'Labor Input Screen'!C40*'Labor Input Screen'!F40)</f>
        <v>0</v>
      </c>
      <c r="J43" s="20">
        <f>IF('Labor Input Screen'!B40&lt;=0,0,'Labor Input Screen'!C40*'Labor Input Screen'!G40)</f>
        <v>0</v>
      </c>
      <c r="K43" s="20">
        <f>IF('Labor Input Screen'!B40&lt;=0,0,'Labor Input Screen'!C40*'Labor Input Screen'!H40)</f>
        <v>0</v>
      </c>
      <c r="L43" s="20">
        <f>IF('Labor Input Screen'!B40&lt;=0,0,'Labor Input Screen'!C40*'Labor Input Screen'!I40)</f>
        <v>0</v>
      </c>
      <c r="M43" s="20">
        <f>IF('Labor Input Screen'!B40&lt;0,0,IF('Labor Input Screen'!B40&lt;=$N$13,($O$13+$P$13+$O$11+$P$11)*'Labor Input Screen'!B40,IF('Labor Input Screen'!B40&lt;='Labor Calculation'!$N$11,($O$11+$P$11)*'Labor Input Screen'!B40+($O$13+$P$13)*$N$13,($O$13+$P$13)*$N$13+($O$11*'Labor Calculation'!$N$11)+($P$11*'Labor Input Screen'!B40))))</f>
        <v>0</v>
      </c>
    </row>
    <row r="44" spans="1:13" x14ac:dyDescent="0.2">
      <c r="A44" s="2" t="e">
        <f>'Labor Input Screen'!#REF!</f>
        <v>#REF!</v>
      </c>
      <c r="B44" s="20">
        <f>IF('Labor Input Screen'!B41&lt;0,0,'Labor Input Screen'!B41*'Labor Input Screen'!D41)</f>
        <v>0</v>
      </c>
      <c r="C44" s="20">
        <f>IF('Labor Input Screen'!B41&lt;0,0,'Labor Input Screen'!B41*'Labor Input Screen'!E41)</f>
        <v>0</v>
      </c>
      <c r="D44" s="20">
        <f>IF('Labor Input Screen'!B41&lt;0,0,'Labor Input Screen'!B41*'Labor Input Screen'!F41)</f>
        <v>0</v>
      </c>
      <c r="E44" s="20">
        <f>IF('Labor Input Screen'!B41&lt;0,0,'Labor Input Screen'!B41*'Labor Input Screen'!G41)</f>
        <v>0</v>
      </c>
      <c r="F44" s="20">
        <f>IF('Labor Input Screen'!B41&lt;0,0,'Labor Input Screen'!B41*'Labor Input Screen'!H41)</f>
        <v>0</v>
      </c>
      <c r="G44" s="20">
        <f>IF('Labor Input Screen'!B41&lt;0,0,'Labor Input Screen'!B41*'Labor Input Screen'!I41)</f>
        <v>0</v>
      </c>
      <c r="H44" s="20">
        <f>IF('Labor Input Screen'!B41&lt;=0,0,'Labor Input Screen'!C41*'Labor Input Screen'!E41)</f>
        <v>0</v>
      </c>
      <c r="I44" s="20">
        <f>IF('Labor Input Screen'!B41&lt;=0,0,'Labor Input Screen'!C41*'Labor Input Screen'!F41)</f>
        <v>0</v>
      </c>
      <c r="J44" s="20">
        <f>IF('Labor Input Screen'!B41&lt;=0,0,'Labor Input Screen'!C41*'Labor Input Screen'!G41)</f>
        <v>0</v>
      </c>
      <c r="K44" s="20">
        <f>IF('Labor Input Screen'!B41&lt;=0,0,'Labor Input Screen'!C41*'Labor Input Screen'!H41)</f>
        <v>0</v>
      </c>
      <c r="L44" s="20">
        <f>IF('Labor Input Screen'!B41&lt;=0,0,'Labor Input Screen'!C41*'Labor Input Screen'!I41)</f>
        <v>0</v>
      </c>
      <c r="M44" s="20">
        <f>IF('Labor Input Screen'!B41&lt;0,0,IF('Labor Input Screen'!B41&lt;=$N$13,($O$13+$P$13+$O$11+$P$11)*'Labor Input Screen'!B41,IF('Labor Input Screen'!B41&lt;='Labor Calculation'!$N$11,($O$11+$P$11)*'Labor Input Screen'!B41+($O$13+$P$13)*$N$13,($O$13+$P$13)*$N$13+($O$11*'Labor Calculation'!$N$11)+($P$11*'Labor Input Screen'!B41))))</f>
        <v>0</v>
      </c>
    </row>
    <row r="45" spans="1:13" x14ac:dyDescent="0.2">
      <c r="A45" s="2" t="e">
        <f>'Labor Input Screen'!#REF!</f>
        <v>#REF!</v>
      </c>
      <c r="B45" s="20">
        <f>IF('Labor Input Screen'!B42&lt;0,0,'Labor Input Screen'!B42*'Labor Input Screen'!D42)</f>
        <v>0</v>
      </c>
      <c r="C45" s="20">
        <f>IF('Labor Input Screen'!B42&lt;0,0,'Labor Input Screen'!B42*'Labor Input Screen'!E42)</f>
        <v>0</v>
      </c>
      <c r="D45" s="20">
        <f>IF('Labor Input Screen'!B42&lt;0,0,'Labor Input Screen'!B42*'Labor Input Screen'!F42)</f>
        <v>0</v>
      </c>
      <c r="E45" s="20">
        <f>IF('Labor Input Screen'!B42&lt;0,0,'Labor Input Screen'!B42*'Labor Input Screen'!G42)</f>
        <v>0</v>
      </c>
      <c r="F45" s="20">
        <f>IF('Labor Input Screen'!B42&lt;0,0,'Labor Input Screen'!B42*'Labor Input Screen'!H42)</f>
        <v>0</v>
      </c>
      <c r="G45" s="20">
        <f>IF('Labor Input Screen'!B42&lt;0,0,'Labor Input Screen'!B42*'Labor Input Screen'!I42)</f>
        <v>0</v>
      </c>
      <c r="H45" s="20">
        <f>IF('Labor Input Screen'!B42&lt;=0,0,'Labor Input Screen'!C42*'Labor Input Screen'!E42)</f>
        <v>0</v>
      </c>
      <c r="I45" s="20">
        <f>IF('Labor Input Screen'!B42&lt;=0,0,'Labor Input Screen'!C42*'Labor Input Screen'!F42)</f>
        <v>0</v>
      </c>
      <c r="J45" s="20">
        <f>IF('Labor Input Screen'!B42&lt;=0,0,'Labor Input Screen'!C42*'Labor Input Screen'!G42)</f>
        <v>0</v>
      </c>
      <c r="K45" s="20">
        <f>IF('Labor Input Screen'!B42&lt;=0,0,'Labor Input Screen'!C42*'Labor Input Screen'!H42)</f>
        <v>0</v>
      </c>
      <c r="L45" s="20">
        <f>IF('Labor Input Screen'!B42&lt;=0,0,'Labor Input Screen'!C42*'Labor Input Screen'!I42)</f>
        <v>0</v>
      </c>
      <c r="M45" s="20">
        <f>IF('Labor Input Screen'!B42&lt;0,0,IF('Labor Input Screen'!B42&lt;=$N$13,($O$13+$P$13+$O$11+$P$11)*'Labor Input Screen'!B42,IF('Labor Input Screen'!B42&lt;='Labor Calculation'!$N$11,($O$11+$P$11)*'Labor Input Screen'!B42+($O$13+$P$13)*$N$13,($O$13+$P$13)*$N$13+($O$11*'Labor Calculation'!$N$11)+($P$11*'Labor Input Screen'!B42))))</f>
        <v>0</v>
      </c>
    </row>
    <row r="46" spans="1:13" x14ac:dyDescent="0.2">
      <c r="A46" s="2" t="e">
        <f>'Labor Input Screen'!#REF!</f>
        <v>#REF!</v>
      </c>
      <c r="B46" s="20">
        <f>IF('Labor Input Screen'!B43&lt;0,0,'Labor Input Screen'!B43*'Labor Input Screen'!D43)</f>
        <v>0</v>
      </c>
      <c r="C46" s="20">
        <f>IF('Labor Input Screen'!B43&lt;0,0,'Labor Input Screen'!B43*'Labor Input Screen'!E43)</f>
        <v>0</v>
      </c>
      <c r="D46" s="20">
        <f>IF('Labor Input Screen'!B43&lt;0,0,'Labor Input Screen'!B43*'Labor Input Screen'!F43)</f>
        <v>0</v>
      </c>
      <c r="E46" s="20">
        <f>IF('Labor Input Screen'!B43&lt;0,0,'Labor Input Screen'!B43*'Labor Input Screen'!G43)</f>
        <v>0</v>
      </c>
      <c r="F46" s="20">
        <f>IF('Labor Input Screen'!B43&lt;0,0,'Labor Input Screen'!B43*'Labor Input Screen'!H43)</f>
        <v>0</v>
      </c>
      <c r="G46" s="20">
        <f>IF('Labor Input Screen'!B43&lt;0,0,'Labor Input Screen'!B43*'Labor Input Screen'!I43)</f>
        <v>0</v>
      </c>
      <c r="H46" s="20">
        <f>IF('Labor Input Screen'!B43&lt;=0,0,'Labor Input Screen'!C43*'Labor Input Screen'!E43)</f>
        <v>0</v>
      </c>
      <c r="I46" s="20">
        <f>IF('Labor Input Screen'!B43&lt;=0,0,'Labor Input Screen'!C43*'Labor Input Screen'!F43)</f>
        <v>0</v>
      </c>
      <c r="J46" s="20">
        <f>IF('Labor Input Screen'!B43&lt;=0,0,'Labor Input Screen'!C43*'Labor Input Screen'!G43)</f>
        <v>0</v>
      </c>
      <c r="K46" s="20">
        <f>IF('Labor Input Screen'!B43&lt;=0,0,'Labor Input Screen'!C43*'Labor Input Screen'!H43)</f>
        <v>0</v>
      </c>
      <c r="L46" s="20">
        <f>IF('Labor Input Screen'!B43&lt;=0,0,'Labor Input Screen'!C43*'Labor Input Screen'!I43)</f>
        <v>0</v>
      </c>
      <c r="M46" s="20">
        <f>IF('Labor Input Screen'!B43&lt;0,0,IF('Labor Input Screen'!B43&lt;=$N$13,($O$13+$P$13+$O$11+$P$11)*'Labor Input Screen'!B43,IF('Labor Input Screen'!B43&lt;='Labor Calculation'!$N$11,($O$11+$P$11)*'Labor Input Screen'!B43+($O$13+$P$13)*$N$13,($O$13+$P$13)*$N$13+($O$11*'Labor Calculation'!$N$11)+($P$11*'Labor Input Screen'!B43))))</f>
        <v>0</v>
      </c>
    </row>
    <row r="47" spans="1:13" x14ac:dyDescent="0.2">
      <c r="A47" s="2" t="e">
        <f>'Labor Input Screen'!#REF!</f>
        <v>#REF!</v>
      </c>
      <c r="B47" s="20">
        <f>IF('Labor Input Screen'!B44&lt;0,0,'Labor Input Screen'!B44*'Labor Input Screen'!D44)</f>
        <v>0</v>
      </c>
      <c r="C47" s="20">
        <f>IF('Labor Input Screen'!B44&lt;0,0,'Labor Input Screen'!B44*'Labor Input Screen'!E44)</f>
        <v>0</v>
      </c>
      <c r="D47" s="20">
        <f>IF('Labor Input Screen'!B44&lt;0,0,'Labor Input Screen'!B44*'Labor Input Screen'!F44)</f>
        <v>0</v>
      </c>
      <c r="E47" s="20">
        <f>IF('Labor Input Screen'!B44&lt;0,0,'Labor Input Screen'!B44*'Labor Input Screen'!G44)</f>
        <v>0</v>
      </c>
      <c r="F47" s="20">
        <f>IF('Labor Input Screen'!B44&lt;0,0,'Labor Input Screen'!B44*'Labor Input Screen'!H44)</f>
        <v>0</v>
      </c>
      <c r="G47" s="20">
        <f>IF('Labor Input Screen'!B44&lt;0,0,'Labor Input Screen'!B44*'Labor Input Screen'!I44)</f>
        <v>0</v>
      </c>
      <c r="H47" s="20">
        <f>IF('Labor Input Screen'!B44&lt;=0,0,'Labor Input Screen'!C44*'Labor Input Screen'!E44)</f>
        <v>0</v>
      </c>
      <c r="I47" s="20">
        <f>IF('Labor Input Screen'!B44&lt;=0,0,'Labor Input Screen'!C44*'Labor Input Screen'!F44)</f>
        <v>0</v>
      </c>
      <c r="J47" s="20">
        <f>IF('Labor Input Screen'!B44&lt;=0,0,'Labor Input Screen'!C44*'Labor Input Screen'!G44)</f>
        <v>0</v>
      </c>
      <c r="K47" s="20">
        <f>IF('Labor Input Screen'!B44&lt;=0,0,'Labor Input Screen'!C44*'Labor Input Screen'!H44)</f>
        <v>0</v>
      </c>
      <c r="L47" s="20">
        <f>IF('Labor Input Screen'!B44&lt;=0,0,'Labor Input Screen'!C44*'Labor Input Screen'!I44)</f>
        <v>0</v>
      </c>
      <c r="M47" s="20">
        <f>IF('Labor Input Screen'!B44&lt;0,0,IF('Labor Input Screen'!B44&lt;=$N$13,($O$13+$P$13+$O$11+$P$11)*'Labor Input Screen'!B44,IF('Labor Input Screen'!B44&lt;='Labor Calculation'!$N$11,($O$11+$P$11)*'Labor Input Screen'!B44+($O$13+$P$13)*$N$13,($O$13+$P$13)*$N$13+($O$11*'Labor Calculation'!$N$11)+($P$11*'Labor Input Screen'!B44))))</f>
        <v>0</v>
      </c>
    </row>
    <row r="48" spans="1:13" x14ac:dyDescent="0.2">
      <c r="A48" s="2" t="e">
        <f>'Labor Input Screen'!#REF!</f>
        <v>#REF!</v>
      </c>
      <c r="B48" s="20">
        <f>IF('Labor Input Screen'!B45&lt;0,0,'Labor Input Screen'!B45*'Labor Input Screen'!D45)</f>
        <v>0</v>
      </c>
      <c r="C48" s="20">
        <f>IF('Labor Input Screen'!B45&lt;0,0,'Labor Input Screen'!B45*'Labor Input Screen'!E45)</f>
        <v>0</v>
      </c>
      <c r="D48" s="20">
        <f>IF('Labor Input Screen'!B45&lt;0,0,'Labor Input Screen'!B45*'Labor Input Screen'!F45)</f>
        <v>0</v>
      </c>
      <c r="E48" s="20">
        <f>IF('Labor Input Screen'!B45&lt;0,0,'Labor Input Screen'!B45*'Labor Input Screen'!G45)</f>
        <v>0</v>
      </c>
      <c r="F48" s="20">
        <f>IF('Labor Input Screen'!B45&lt;0,0,'Labor Input Screen'!B45*'Labor Input Screen'!H45)</f>
        <v>0</v>
      </c>
      <c r="G48" s="20">
        <f>IF('Labor Input Screen'!B45&lt;0,0,'Labor Input Screen'!B45*'Labor Input Screen'!I45)</f>
        <v>0</v>
      </c>
      <c r="H48" s="20">
        <f>IF('Labor Input Screen'!B45&lt;=0,0,'Labor Input Screen'!C45*'Labor Input Screen'!E45)</f>
        <v>0</v>
      </c>
      <c r="I48" s="20">
        <f>IF('Labor Input Screen'!B45&lt;=0,0,'Labor Input Screen'!C45*'Labor Input Screen'!F45)</f>
        <v>0</v>
      </c>
      <c r="J48" s="20">
        <f>IF('Labor Input Screen'!B45&lt;=0,0,'Labor Input Screen'!C45*'Labor Input Screen'!G45)</f>
        <v>0</v>
      </c>
      <c r="K48" s="20">
        <f>IF('Labor Input Screen'!B45&lt;=0,0,'Labor Input Screen'!C45*'Labor Input Screen'!H45)</f>
        <v>0</v>
      </c>
      <c r="L48" s="20">
        <f>IF('Labor Input Screen'!B45&lt;=0,0,'Labor Input Screen'!C45*'Labor Input Screen'!I45)</f>
        <v>0</v>
      </c>
      <c r="M48" s="20">
        <f>IF('Labor Input Screen'!B45&lt;0,0,IF('Labor Input Screen'!B45&lt;=$N$13,($O$13+$P$13+$O$11+$P$11)*'Labor Input Screen'!B45,IF('Labor Input Screen'!B45&lt;='Labor Calculation'!$N$11,($O$11+$P$11)*'Labor Input Screen'!B45+($O$13+$P$13)*$N$13,($O$13+$P$13)*$N$13+($O$11*'Labor Calculation'!$N$11)+($P$11*'Labor Input Screen'!B45))))</f>
        <v>0</v>
      </c>
    </row>
    <row r="49" spans="1:13" x14ac:dyDescent="0.2">
      <c r="A49" s="2" t="e">
        <f>'Labor Input Screen'!#REF!</f>
        <v>#REF!</v>
      </c>
      <c r="B49" s="20">
        <f>IF('Labor Input Screen'!B46&lt;0,0,'Labor Input Screen'!B46*'Labor Input Screen'!D46)</f>
        <v>0</v>
      </c>
      <c r="C49" s="20">
        <f>IF('Labor Input Screen'!B46&lt;0,0,'Labor Input Screen'!B46*'Labor Input Screen'!E46)</f>
        <v>0</v>
      </c>
      <c r="D49" s="20">
        <f>IF('Labor Input Screen'!B46&lt;0,0,'Labor Input Screen'!B46*'Labor Input Screen'!F46)</f>
        <v>0</v>
      </c>
      <c r="E49" s="20">
        <f>IF('Labor Input Screen'!B46&lt;0,0,'Labor Input Screen'!B46*'Labor Input Screen'!G46)</f>
        <v>0</v>
      </c>
      <c r="F49" s="20">
        <f>IF('Labor Input Screen'!B46&lt;0,0,'Labor Input Screen'!B46*'Labor Input Screen'!H46)</f>
        <v>0</v>
      </c>
      <c r="G49" s="20">
        <f>IF('Labor Input Screen'!B46&lt;0,0,'Labor Input Screen'!B46*'Labor Input Screen'!I46)</f>
        <v>0</v>
      </c>
      <c r="H49" s="20">
        <f>IF('Labor Input Screen'!B46&lt;=0,0,'Labor Input Screen'!C46*'Labor Input Screen'!E46)</f>
        <v>0</v>
      </c>
      <c r="I49" s="20">
        <f>IF('Labor Input Screen'!B46&lt;=0,0,'Labor Input Screen'!C46*'Labor Input Screen'!F46)</f>
        <v>0</v>
      </c>
      <c r="J49" s="20">
        <f>IF('Labor Input Screen'!B46&lt;=0,0,'Labor Input Screen'!C46*'Labor Input Screen'!G46)</f>
        <v>0</v>
      </c>
      <c r="K49" s="20">
        <f>IF('Labor Input Screen'!B46&lt;=0,0,'Labor Input Screen'!C46*'Labor Input Screen'!H46)</f>
        <v>0</v>
      </c>
      <c r="L49" s="20">
        <f>IF('Labor Input Screen'!B46&lt;=0,0,'Labor Input Screen'!C46*'Labor Input Screen'!I46)</f>
        <v>0</v>
      </c>
      <c r="M49" s="20">
        <f>IF('Labor Input Screen'!B46&lt;0,0,IF('Labor Input Screen'!B46&lt;=$N$13,($O$13+$P$13+$O$11+$P$11)*'Labor Input Screen'!B46,IF('Labor Input Screen'!B46&lt;='Labor Calculation'!$N$11,($O$11+$P$11)*'Labor Input Screen'!B46+($O$13+$P$13)*$N$13,($O$13+$P$13)*$N$13+($O$11*'Labor Calculation'!$N$11)+($P$11*'Labor Input Screen'!B46))))</f>
        <v>0</v>
      </c>
    </row>
    <row r="50" spans="1:13" x14ac:dyDescent="0.2">
      <c r="A50" s="2" t="e">
        <f>'Labor Input Screen'!#REF!</f>
        <v>#REF!</v>
      </c>
      <c r="B50" s="20">
        <f>IF('Labor Input Screen'!B47&lt;0,0,'Labor Input Screen'!B47*'Labor Input Screen'!D47)</f>
        <v>0</v>
      </c>
      <c r="C50" s="20">
        <f>IF('Labor Input Screen'!B47&lt;0,0,'Labor Input Screen'!B47*'Labor Input Screen'!E47)</f>
        <v>0</v>
      </c>
      <c r="D50" s="20">
        <f>IF('Labor Input Screen'!B47&lt;0,0,'Labor Input Screen'!B47*'Labor Input Screen'!F47)</f>
        <v>0</v>
      </c>
      <c r="E50" s="20">
        <f>IF('Labor Input Screen'!B47&lt;0,0,'Labor Input Screen'!B47*'Labor Input Screen'!G47)</f>
        <v>0</v>
      </c>
      <c r="F50" s="20">
        <f>IF('Labor Input Screen'!B47&lt;0,0,'Labor Input Screen'!B47*'Labor Input Screen'!H47)</f>
        <v>0</v>
      </c>
      <c r="G50" s="20">
        <f>IF('Labor Input Screen'!B47&lt;0,0,'Labor Input Screen'!B47*'Labor Input Screen'!I47)</f>
        <v>0</v>
      </c>
      <c r="H50" s="20">
        <f>IF('Labor Input Screen'!B47&lt;=0,0,'Labor Input Screen'!C47*'Labor Input Screen'!E47)</f>
        <v>0</v>
      </c>
      <c r="I50" s="20">
        <f>IF('Labor Input Screen'!B47&lt;=0,0,'Labor Input Screen'!C47*'Labor Input Screen'!F47)</f>
        <v>0</v>
      </c>
      <c r="J50" s="20">
        <f>IF('Labor Input Screen'!B47&lt;=0,0,'Labor Input Screen'!C47*'Labor Input Screen'!G47)</f>
        <v>0</v>
      </c>
      <c r="K50" s="20">
        <f>IF('Labor Input Screen'!B47&lt;=0,0,'Labor Input Screen'!C47*'Labor Input Screen'!H47)</f>
        <v>0</v>
      </c>
      <c r="L50" s="20">
        <f>IF('Labor Input Screen'!B47&lt;=0,0,'Labor Input Screen'!C47*'Labor Input Screen'!I47)</f>
        <v>0</v>
      </c>
      <c r="M50" s="20">
        <f>IF('Labor Input Screen'!B47&lt;0,0,IF('Labor Input Screen'!B47&lt;=$N$13,($O$13+$P$13+$O$11+$P$11)*'Labor Input Screen'!B47,IF('Labor Input Screen'!B47&lt;='Labor Calculation'!$N$11,($O$11+$P$11)*'Labor Input Screen'!B47+($O$13+$P$13)*$N$13,($O$13+$P$13)*$N$13+($O$11*'Labor Calculation'!$N$11)+($P$11*'Labor Input Screen'!B47))))</f>
        <v>0</v>
      </c>
    </row>
    <row r="51" spans="1:13" x14ac:dyDescent="0.2">
      <c r="A51" s="2" t="e">
        <f>'Labor Input Screen'!#REF!</f>
        <v>#REF!</v>
      </c>
      <c r="B51" s="20">
        <f>IF('Labor Input Screen'!B48&lt;0,0,'Labor Input Screen'!B48*'Labor Input Screen'!D48)</f>
        <v>0</v>
      </c>
      <c r="C51" s="20">
        <f>IF('Labor Input Screen'!B48&lt;0,0,'Labor Input Screen'!B48*'Labor Input Screen'!E48)</f>
        <v>0</v>
      </c>
      <c r="D51" s="20">
        <f>IF('Labor Input Screen'!B48&lt;0,0,'Labor Input Screen'!B48*'Labor Input Screen'!F48)</f>
        <v>0</v>
      </c>
      <c r="E51" s="20">
        <f>IF('Labor Input Screen'!B48&lt;0,0,'Labor Input Screen'!B48*'Labor Input Screen'!G48)</f>
        <v>0</v>
      </c>
      <c r="F51" s="20">
        <f>IF('Labor Input Screen'!B48&lt;0,0,'Labor Input Screen'!B48*'Labor Input Screen'!H48)</f>
        <v>0</v>
      </c>
      <c r="G51" s="20">
        <f>IF('Labor Input Screen'!B48&lt;0,0,'Labor Input Screen'!B48*'Labor Input Screen'!I48)</f>
        <v>0</v>
      </c>
      <c r="H51" s="20">
        <f>IF('Labor Input Screen'!B48&lt;=0,0,'Labor Input Screen'!C48*'Labor Input Screen'!E48)</f>
        <v>0</v>
      </c>
      <c r="I51" s="20">
        <f>IF('Labor Input Screen'!B48&lt;=0,0,'Labor Input Screen'!C48*'Labor Input Screen'!F48)</f>
        <v>0</v>
      </c>
      <c r="J51" s="20">
        <f>IF('Labor Input Screen'!B48&lt;=0,0,'Labor Input Screen'!C48*'Labor Input Screen'!G48)</f>
        <v>0</v>
      </c>
      <c r="K51" s="20">
        <f>IF('Labor Input Screen'!B48&lt;=0,0,'Labor Input Screen'!C48*'Labor Input Screen'!H48)</f>
        <v>0</v>
      </c>
      <c r="L51" s="20">
        <f>IF('Labor Input Screen'!B48&lt;=0,0,'Labor Input Screen'!C48*'Labor Input Screen'!I48)</f>
        <v>0</v>
      </c>
      <c r="M51" s="20">
        <f>IF('Labor Input Screen'!B48&lt;0,0,IF('Labor Input Screen'!B48&lt;=$N$13,($O$13+$P$13+$O$11+$P$11)*'Labor Input Screen'!B48,IF('Labor Input Screen'!B48&lt;='Labor Calculation'!$N$11,($O$11+$P$11)*'Labor Input Screen'!B48+($O$13+$P$13)*$N$13,($O$13+$P$13)*$N$13+($O$11*'Labor Calculation'!$N$11)+($P$11*'Labor Input Screen'!B48))))</f>
        <v>0</v>
      </c>
    </row>
    <row r="52" spans="1:13" x14ac:dyDescent="0.2">
      <c r="A52" s="2" t="e">
        <f>'Labor Input Screen'!#REF!</f>
        <v>#REF!</v>
      </c>
      <c r="B52" s="20">
        <f>IF('Labor Input Screen'!B49&lt;0,0,'Labor Input Screen'!B49*'Labor Input Screen'!D49)</f>
        <v>0</v>
      </c>
      <c r="C52" s="20">
        <f>IF('Labor Input Screen'!B49&lt;0,0,'Labor Input Screen'!B49*'Labor Input Screen'!E49)</f>
        <v>0</v>
      </c>
      <c r="D52" s="20">
        <f>IF('Labor Input Screen'!B49&lt;0,0,'Labor Input Screen'!B49*'Labor Input Screen'!F49)</f>
        <v>0</v>
      </c>
      <c r="E52" s="20">
        <f>IF('Labor Input Screen'!B49&lt;0,0,'Labor Input Screen'!B49*'Labor Input Screen'!G49)</f>
        <v>0</v>
      </c>
      <c r="F52" s="20">
        <f>IF('Labor Input Screen'!B49&lt;0,0,'Labor Input Screen'!B49*'Labor Input Screen'!H49)</f>
        <v>0</v>
      </c>
      <c r="G52" s="20">
        <f>IF('Labor Input Screen'!B49&lt;0,0,'Labor Input Screen'!B49*'Labor Input Screen'!I49)</f>
        <v>0</v>
      </c>
      <c r="H52" s="20">
        <f>IF('Labor Input Screen'!B49&lt;=0,0,'Labor Input Screen'!C49*'Labor Input Screen'!E49)</f>
        <v>0</v>
      </c>
      <c r="I52" s="20">
        <f>IF('Labor Input Screen'!B49&lt;=0,0,'Labor Input Screen'!C49*'Labor Input Screen'!F49)</f>
        <v>0</v>
      </c>
      <c r="J52" s="20">
        <f>IF('Labor Input Screen'!B49&lt;=0,0,'Labor Input Screen'!C49*'Labor Input Screen'!G49)</f>
        <v>0</v>
      </c>
      <c r="K52" s="20">
        <f>IF('Labor Input Screen'!B49&lt;=0,0,'Labor Input Screen'!C49*'Labor Input Screen'!H49)</f>
        <v>0</v>
      </c>
      <c r="L52" s="20">
        <f>IF('Labor Input Screen'!B49&lt;=0,0,'Labor Input Screen'!C49*'Labor Input Screen'!I49)</f>
        <v>0</v>
      </c>
      <c r="M52" s="20">
        <f>IF('Labor Input Screen'!B49&lt;0,0,IF('Labor Input Screen'!B49&lt;=$N$13,($O$13+$P$13+$O$11+$P$11)*'Labor Input Screen'!B49,IF('Labor Input Screen'!B49&lt;='Labor Calculation'!$N$11,($O$11+$P$11)*'Labor Input Screen'!B49+($O$13+$P$13)*$N$13,($O$13+$P$13)*$N$13+($O$11*'Labor Calculation'!$N$11)+($P$11*'Labor Input Screen'!B49))))</f>
        <v>0</v>
      </c>
    </row>
    <row r="53" spans="1:13" x14ac:dyDescent="0.2">
      <c r="A53" s="2" t="e">
        <f>'Labor Input Screen'!#REF!</f>
        <v>#REF!</v>
      </c>
      <c r="B53" s="20">
        <f>IF('Labor Input Screen'!B50&lt;0,0,'Labor Input Screen'!B50*'Labor Input Screen'!D50)</f>
        <v>0</v>
      </c>
      <c r="C53" s="20">
        <f>IF('Labor Input Screen'!B50&lt;0,0,'Labor Input Screen'!B50*'Labor Input Screen'!E50)</f>
        <v>0</v>
      </c>
      <c r="D53" s="20">
        <f>IF('Labor Input Screen'!B50&lt;0,0,'Labor Input Screen'!B50*'Labor Input Screen'!F50)</f>
        <v>0</v>
      </c>
      <c r="E53" s="20">
        <f>IF('Labor Input Screen'!B50&lt;0,0,'Labor Input Screen'!B50*'Labor Input Screen'!G50)</f>
        <v>0</v>
      </c>
      <c r="F53" s="20">
        <f>IF('Labor Input Screen'!B50&lt;0,0,'Labor Input Screen'!B50*'Labor Input Screen'!H50)</f>
        <v>0</v>
      </c>
      <c r="G53" s="20">
        <f>IF('Labor Input Screen'!B50&lt;0,0,'Labor Input Screen'!B50*'Labor Input Screen'!I50)</f>
        <v>0</v>
      </c>
      <c r="H53" s="20">
        <f>IF('Labor Input Screen'!B50&lt;=0,0,'Labor Input Screen'!C50*'Labor Input Screen'!E50)</f>
        <v>0</v>
      </c>
      <c r="I53" s="20">
        <f>IF('Labor Input Screen'!B50&lt;=0,0,'Labor Input Screen'!C50*'Labor Input Screen'!F50)</f>
        <v>0</v>
      </c>
      <c r="J53" s="20">
        <f>IF('Labor Input Screen'!B50&lt;=0,0,'Labor Input Screen'!C50*'Labor Input Screen'!G50)</f>
        <v>0</v>
      </c>
      <c r="K53" s="20">
        <f>IF('Labor Input Screen'!B50&lt;=0,0,'Labor Input Screen'!C50*'Labor Input Screen'!H50)</f>
        <v>0</v>
      </c>
      <c r="L53" s="20">
        <f>IF('Labor Input Screen'!B50&lt;=0,0,'Labor Input Screen'!C50*'Labor Input Screen'!I50)</f>
        <v>0</v>
      </c>
      <c r="M53" s="20">
        <f>IF('Labor Input Screen'!B50&lt;0,0,IF('Labor Input Screen'!B50&lt;=$N$13,($O$13+$P$13+$O$11+$P$11)*'Labor Input Screen'!B50,IF('Labor Input Screen'!B50&lt;='Labor Calculation'!$N$11,($O$11+$P$11)*'Labor Input Screen'!B50+($O$13+$P$13)*$N$13,($O$13+$P$13)*$N$13+($O$11*'Labor Calculation'!$N$11)+($P$11*'Labor Input Screen'!B50))))</f>
        <v>0</v>
      </c>
    </row>
    <row r="54" spans="1:13" x14ac:dyDescent="0.2">
      <c r="A54" s="2" t="e">
        <f>'Labor Input Screen'!#REF!</f>
        <v>#REF!</v>
      </c>
      <c r="B54" s="20">
        <f>IF('Labor Input Screen'!B51&lt;0,0,'Labor Input Screen'!B51*'Labor Input Screen'!D51)</f>
        <v>0</v>
      </c>
      <c r="C54" s="20">
        <f>IF('Labor Input Screen'!B51&lt;0,0,'Labor Input Screen'!B51*'Labor Input Screen'!E51)</f>
        <v>0</v>
      </c>
      <c r="D54" s="20">
        <f>IF('Labor Input Screen'!B51&lt;0,0,'Labor Input Screen'!B51*'Labor Input Screen'!F51)</f>
        <v>0</v>
      </c>
      <c r="E54" s="20">
        <f>IF('Labor Input Screen'!B51&lt;0,0,'Labor Input Screen'!B51*'Labor Input Screen'!G51)</f>
        <v>0</v>
      </c>
      <c r="F54" s="20">
        <f>IF('Labor Input Screen'!B51&lt;0,0,'Labor Input Screen'!B51*'Labor Input Screen'!H51)</f>
        <v>0</v>
      </c>
      <c r="G54" s="20">
        <f>IF('Labor Input Screen'!B51&lt;0,0,'Labor Input Screen'!B51*'Labor Input Screen'!I51)</f>
        <v>0</v>
      </c>
      <c r="H54" s="20">
        <f>IF('Labor Input Screen'!B51&lt;=0,0,'Labor Input Screen'!C51*'Labor Input Screen'!E51)</f>
        <v>0</v>
      </c>
      <c r="I54" s="20">
        <f>IF('Labor Input Screen'!B51&lt;=0,0,'Labor Input Screen'!C51*'Labor Input Screen'!F51)</f>
        <v>0</v>
      </c>
      <c r="J54" s="20">
        <f>IF('Labor Input Screen'!B51&lt;=0,0,'Labor Input Screen'!C51*'Labor Input Screen'!G51)</f>
        <v>0</v>
      </c>
      <c r="K54" s="20">
        <f>IF('Labor Input Screen'!B51&lt;=0,0,'Labor Input Screen'!C51*'Labor Input Screen'!H51)</f>
        <v>0</v>
      </c>
      <c r="L54" s="20">
        <f>IF('Labor Input Screen'!B51&lt;=0,0,'Labor Input Screen'!C51*'Labor Input Screen'!I51)</f>
        <v>0</v>
      </c>
      <c r="M54" s="20">
        <f>IF('Labor Input Screen'!B51&lt;0,0,IF('Labor Input Screen'!B51&lt;=$N$13,($O$13+$P$13+$O$11+$P$11)*'Labor Input Screen'!B51,IF('Labor Input Screen'!B51&lt;='Labor Calculation'!$N$11,($O$11+$P$11)*'Labor Input Screen'!B51+($O$13+$P$13)*$N$13,($O$13+$P$13)*$N$13+($O$11*'Labor Calculation'!$N$11)+($P$11*'Labor Input Screen'!B51))))</f>
        <v>0</v>
      </c>
    </row>
    <row r="55" spans="1:13" x14ac:dyDescent="0.2">
      <c r="A55" s="2" t="e">
        <f>'Labor Input Screen'!#REF!</f>
        <v>#REF!</v>
      </c>
      <c r="B55" s="20">
        <f>IF('Labor Input Screen'!B52&lt;0,0,'Labor Input Screen'!B52*'Labor Input Screen'!D52)</f>
        <v>0</v>
      </c>
      <c r="C55" s="20">
        <f>IF('Labor Input Screen'!B52&lt;0,0,'Labor Input Screen'!B52*'Labor Input Screen'!E52)</f>
        <v>0</v>
      </c>
      <c r="D55" s="20">
        <f>IF('Labor Input Screen'!B52&lt;0,0,'Labor Input Screen'!B52*'Labor Input Screen'!F52)</f>
        <v>0</v>
      </c>
      <c r="E55" s="20">
        <f>IF('Labor Input Screen'!B52&lt;0,0,'Labor Input Screen'!B52*'Labor Input Screen'!G52)</f>
        <v>0</v>
      </c>
      <c r="F55" s="20">
        <f>IF('Labor Input Screen'!B52&lt;0,0,'Labor Input Screen'!B52*'Labor Input Screen'!H52)</f>
        <v>0</v>
      </c>
      <c r="G55" s="20">
        <f>IF('Labor Input Screen'!B52&lt;0,0,'Labor Input Screen'!B52*'Labor Input Screen'!I52)</f>
        <v>0</v>
      </c>
      <c r="H55" s="20">
        <f>IF('Labor Input Screen'!B52&lt;=0,0,'Labor Input Screen'!C52*'Labor Input Screen'!E52)</f>
        <v>0</v>
      </c>
      <c r="I55" s="20">
        <f>IF('Labor Input Screen'!B52&lt;=0,0,'Labor Input Screen'!C52*'Labor Input Screen'!F52)</f>
        <v>0</v>
      </c>
      <c r="J55" s="20">
        <f>IF('Labor Input Screen'!B52&lt;=0,0,'Labor Input Screen'!C52*'Labor Input Screen'!G52)</f>
        <v>0</v>
      </c>
      <c r="K55" s="20">
        <f>IF('Labor Input Screen'!B52&lt;=0,0,'Labor Input Screen'!C52*'Labor Input Screen'!H52)</f>
        <v>0</v>
      </c>
      <c r="L55" s="20">
        <f>IF('Labor Input Screen'!B52&lt;=0,0,'Labor Input Screen'!C52*'Labor Input Screen'!I52)</f>
        <v>0</v>
      </c>
      <c r="M55" s="20">
        <f>IF('Labor Input Screen'!B52&lt;0,0,IF('Labor Input Screen'!B52&lt;=$N$13,($O$13+$P$13+$O$11+$P$11)*'Labor Input Screen'!B52,IF('Labor Input Screen'!B52&lt;='Labor Calculation'!$N$11,($O$11+$P$11)*'Labor Input Screen'!B52+($O$13+$P$13)*$N$13,($O$13+$P$13)*$N$13+($O$11*'Labor Calculation'!$N$11)+($P$11*'Labor Input Screen'!B52))))</f>
        <v>0</v>
      </c>
    </row>
    <row r="56" spans="1:13" x14ac:dyDescent="0.2">
      <c r="A56" s="2" t="e">
        <f>'Labor Input Screen'!#REF!</f>
        <v>#REF!</v>
      </c>
      <c r="B56" s="20">
        <f>IF('Labor Input Screen'!B53&lt;0,0,'Labor Input Screen'!B53*'Labor Input Screen'!D53)</f>
        <v>0</v>
      </c>
      <c r="C56" s="20">
        <f>IF('Labor Input Screen'!B53&lt;0,0,'Labor Input Screen'!B53*'Labor Input Screen'!E53)</f>
        <v>0</v>
      </c>
      <c r="D56" s="20">
        <f>IF('Labor Input Screen'!B53&lt;0,0,'Labor Input Screen'!B53*'Labor Input Screen'!F53)</f>
        <v>0</v>
      </c>
      <c r="E56" s="20">
        <f>IF('Labor Input Screen'!B53&lt;0,0,'Labor Input Screen'!B53*'Labor Input Screen'!G53)</f>
        <v>0</v>
      </c>
      <c r="F56" s="20">
        <f>IF('Labor Input Screen'!B53&lt;0,0,'Labor Input Screen'!B53*'Labor Input Screen'!H53)</f>
        <v>0</v>
      </c>
      <c r="G56" s="20">
        <f>IF('Labor Input Screen'!B53&lt;0,0,'Labor Input Screen'!B53*'Labor Input Screen'!I53)</f>
        <v>0</v>
      </c>
      <c r="H56" s="20">
        <f>IF('Labor Input Screen'!B53&lt;=0,0,'Labor Input Screen'!C53*'Labor Input Screen'!E53)</f>
        <v>0</v>
      </c>
      <c r="I56" s="20">
        <f>IF('Labor Input Screen'!B53&lt;=0,0,'Labor Input Screen'!C53*'Labor Input Screen'!F53)</f>
        <v>0</v>
      </c>
      <c r="J56" s="20">
        <f>IF('Labor Input Screen'!B53&lt;=0,0,'Labor Input Screen'!C53*'Labor Input Screen'!G53)</f>
        <v>0</v>
      </c>
      <c r="K56" s="20">
        <f>IF('Labor Input Screen'!B53&lt;=0,0,'Labor Input Screen'!C53*'Labor Input Screen'!H53)</f>
        <v>0</v>
      </c>
      <c r="L56" s="20">
        <f>IF('Labor Input Screen'!B53&lt;=0,0,'Labor Input Screen'!C53*'Labor Input Screen'!I53)</f>
        <v>0</v>
      </c>
      <c r="M56" s="20">
        <f>IF('Labor Input Screen'!B53&lt;0,0,IF('Labor Input Screen'!B53&lt;=$N$13,($O$13+$P$13+$O$11+$P$11)*'Labor Input Screen'!B53,IF('Labor Input Screen'!B53&lt;='Labor Calculation'!$N$11,($O$11+$P$11)*'Labor Input Screen'!B53+($O$13+$P$13)*$N$13,($O$13+$P$13)*$N$13+($O$11*'Labor Calculation'!$N$11)+($P$11*'Labor Input Screen'!B53))))</f>
        <v>0</v>
      </c>
    </row>
    <row r="57" spans="1:13" x14ac:dyDescent="0.2">
      <c r="A57" s="2" t="e">
        <f>'Labor Input Screen'!#REF!</f>
        <v>#REF!</v>
      </c>
      <c r="B57" s="20">
        <f>IF('Labor Input Screen'!B54&lt;0,0,'Labor Input Screen'!B54*'Labor Input Screen'!D54)</f>
        <v>0</v>
      </c>
      <c r="C57" s="20">
        <f>IF('Labor Input Screen'!B54&lt;0,0,'Labor Input Screen'!B54*'Labor Input Screen'!E54)</f>
        <v>0</v>
      </c>
      <c r="D57" s="20">
        <f>IF('Labor Input Screen'!B54&lt;0,0,'Labor Input Screen'!B54*'Labor Input Screen'!F54)</f>
        <v>0</v>
      </c>
      <c r="E57" s="20">
        <f>IF('Labor Input Screen'!B54&lt;0,0,'Labor Input Screen'!B54*'Labor Input Screen'!G54)</f>
        <v>0</v>
      </c>
      <c r="F57" s="20">
        <f>IF('Labor Input Screen'!B54&lt;0,0,'Labor Input Screen'!B54*'Labor Input Screen'!H54)</f>
        <v>0</v>
      </c>
      <c r="G57" s="20">
        <f>IF('Labor Input Screen'!B54&lt;0,0,'Labor Input Screen'!B54*'Labor Input Screen'!I54)</f>
        <v>0</v>
      </c>
      <c r="H57" s="20">
        <f>IF('Labor Input Screen'!B54&lt;=0,0,'Labor Input Screen'!C54*'Labor Input Screen'!E54)</f>
        <v>0</v>
      </c>
      <c r="I57" s="20">
        <f>IF('Labor Input Screen'!B54&lt;=0,0,'Labor Input Screen'!C54*'Labor Input Screen'!F54)</f>
        <v>0</v>
      </c>
      <c r="J57" s="20">
        <f>IF('Labor Input Screen'!B54&lt;=0,0,'Labor Input Screen'!C54*'Labor Input Screen'!G54)</f>
        <v>0</v>
      </c>
      <c r="K57" s="20">
        <f>IF('Labor Input Screen'!B54&lt;=0,0,'Labor Input Screen'!C54*'Labor Input Screen'!H54)</f>
        <v>0</v>
      </c>
      <c r="L57" s="20">
        <f>IF('Labor Input Screen'!B54&lt;=0,0,'Labor Input Screen'!C54*'Labor Input Screen'!I54)</f>
        <v>0</v>
      </c>
      <c r="M57" s="20">
        <f>IF('Labor Input Screen'!B54&lt;0,0,IF('Labor Input Screen'!B54&lt;=$N$13,($O$13+$P$13+$O$11+$P$11)*'Labor Input Screen'!B54,IF('Labor Input Screen'!B54&lt;='Labor Calculation'!$N$11,($O$11+$P$11)*'Labor Input Screen'!B54+($O$13+$P$13)*$N$13,($O$13+$P$13)*$N$13+($O$11*'Labor Calculation'!$N$11)+($P$11*'Labor Input Screen'!B54))))</f>
        <v>0</v>
      </c>
    </row>
    <row r="58" spans="1:13" x14ac:dyDescent="0.2">
      <c r="A58" s="2" t="e">
        <f>'Labor Input Screen'!#REF!</f>
        <v>#REF!</v>
      </c>
      <c r="B58" s="20">
        <f>IF('Labor Input Screen'!B55&lt;0,0,'Labor Input Screen'!B55*'Labor Input Screen'!D55)</f>
        <v>0</v>
      </c>
      <c r="C58" s="20">
        <f>IF('Labor Input Screen'!B55&lt;0,0,'Labor Input Screen'!B55*'Labor Input Screen'!E55)</f>
        <v>0</v>
      </c>
      <c r="D58" s="20">
        <f>IF('Labor Input Screen'!B55&lt;0,0,'Labor Input Screen'!B55*'Labor Input Screen'!F55)</f>
        <v>0</v>
      </c>
      <c r="E58" s="20">
        <f>IF('Labor Input Screen'!B55&lt;0,0,'Labor Input Screen'!B55*'Labor Input Screen'!G55)</f>
        <v>0</v>
      </c>
      <c r="F58" s="20">
        <f>IF('Labor Input Screen'!B55&lt;0,0,'Labor Input Screen'!B55*'Labor Input Screen'!H55)</f>
        <v>0</v>
      </c>
      <c r="G58" s="20">
        <f>IF('Labor Input Screen'!B55&lt;0,0,'Labor Input Screen'!B55*'Labor Input Screen'!I55)</f>
        <v>0</v>
      </c>
      <c r="H58" s="20">
        <f>IF('Labor Input Screen'!B55&lt;=0,0,'Labor Input Screen'!C55*'Labor Input Screen'!E55)</f>
        <v>0</v>
      </c>
      <c r="I58" s="20">
        <f>IF('Labor Input Screen'!B55&lt;=0,0,'Labor Input Screen'!C55*'Labor Input Screen'!F55)</f>
        <v>0</v>
      </c>
      <c r="J58" s="20">
        <f>IF('Labor Input Screen'!B55&lt;=0,0,'Labor Input Screen'!C55*'Labor Input Screen'!G55)</f>
        <v>0</v>
      </c>
      <c r="K58" s="20">
        <f>IF('Labor Input Screen'!B55&lt;=0,0,'Labor Input Screen'!C55*'Labor Input Screen'!H55)</f>
        <v>0</v>
      </c>
      <c r="L58" s="20">
        <f>IF('Labor Input Screen'!B55&lt;=0,0,'Labor Input Screen'!C55*'Labor Input Screen'!I55)</f>
        <v>0</v>
      </c>
      <c r="M58" s="20">
        <f>IF('Labor Input Screen'!B55&lt;0,0,IF('Labor Input Screen'!B55&lt;=$N$13,($O$13+$P$13+$O$11+$P$11)*'Labor Input Screen'!B55,IF('Labor Input Screen'!B55&lt;='Labor Calculation'!$N$11,($O$11+$P$11)*'Labor Input Screen'!B55+($O$13+$P$13)*$N$13,($O$13+$P$13)*$N$13+($O$11*'Labor Calculation'!$N$11)+($P$11*'Labor Input Screen'!B55))))</f>
        <v>0</v>
      </c>
    </row>
    <row r="59" spans="1:13" x14ac:dyDescent="0.2">
      <c r="A59" s="2" t="e">
        <f>'Labor Input Screen'!#REF!</f>
        <v>#REF!</v>
      </c>
      <c r="B59" s="20">
        <f>IF('Labor Input Screen'!B56&lt;0,0,'Labor Input Screen'!B56*'Labor Input Screen'!D56)</f>
        <v>0</v>
      </c>
      <c r="C59" s="20">
        <f>IF('Labor Input Screen'!B56&lt;0,0,'Labor Input Screen'!B56*'Labor Input Screen'!E56)</f>
        <v>0</v>
      </c>
      <c r="D59" s="20">
        <f>IF('Labor Input Screen'!B56&lt;0,0,'Labor Input Screen'!B56*'Labor Input Screen'!F56)</f>
        <v>0</v>
      </c>
      <c r="E59" s="20">
        <f>IF('Labor Input Screen'!B56&lt;0,0,'Labor Input Screen'!B56*'Labor Input Screen'!G56)</f>
        <v>0</v>
      </c>
      <c r="F59" s="20">
        <f>IF('Labor Input Screen'!B56&lt;0,0,'Labor Input Screen'!B56*'Labor Input Screen'!H56)</f>
        <v>0</v>
      </c>
      <c r="G59" s="20">
        <f>IF('Labor Input Screen'!B56&lt;0,0,'Labor Input Screen'!B56*'Labor Input Screen'!I56)</f>
        <v>0</v>
      </c>
      <c r="H59" s="20">
        <f>IF('Labor Input Screen'!B56&lt;=0,0,'Labor Input Screen'!C56*'Labor Input Screen'!E56)</f>
        <v>0</v>
      </c>
      <c r="I59" s="20">
        <f>IF('Labor Input Screen'!B56&lt;=0,0,'Labor Input Screen'!C56*'Labor Input Screen'!F56)</f>
        <v>0</v>
      </c>
      <c r="J59" s="20">
        <f>IF('Labor Input Screen'!B56&lt;=0,0,'Labor Input Screen'!C56*'Labor Input Screen'!G56)</f>
        <v>0</v>
      </c>
      <c r="K59" s="20">
        <f>IF('Labor Input Screen'!B56&lt;=0,0,'Labor Input Screen'!C56*'Labor Input Screen'!H56)</f>
        <v>0</v>
      </c>
      <c r="L59" s="20">
        <f>IF('Labor Input Screen'!B56&lt;=0,0,'Labor Input Screen'!C56*'Labor Input Screen'!I56)</f>
        <v>0</v>
      </c>
      <c r="M59" s="20">
        <f>IF('Labor Input Screen'!B56&lt;0,0,IF('Labor Input Screen'!B56&lt;=$N$13,($O$13+$P$13+$O$11+$P$11)*'Labor Input Screen'!B56,IF('Labor Input Screen'!B56&lt;='Labor Calculation'!$N$11,($O$11+$P$11)*'Labor Input Screen'!B56+($O$13+$P$13)*$N$13,($O$13+$P$13)*$N$13+($O$11*'Labor Calculation'!$N$11)+($P$11*'Labor Input Screen'!B56))))</f>
        <v>0</v>
      </c>
    </row>
    <row r="60" spans="1:13" x14ac:dyDescent="0.2">
      <c r="A60" s="2" t="e">
        <f>'Labor Input Screen'!#REF!</f>
        <v>#REF!</v>
      </c>
      <c r="B60" s="20">
        <f>IF('Labor Input Screen'!B57&lt;0,0,'Labor Input Screen'!B57*'Labor Input Screen'!D57)</f>
        <v>0</v>
      </c>
      <c r="C60" s="20">
        <f>IF('Labor Input Screen'!B57&lt;0,0,'Labor Input Screen'!B57*'Labor Input Screen'!E57)</f>
        <v>0</v>
      </c>
      <c r="D60" s="20">
        <f>IF('Labor Input Screen'!B57&lt;0,0,'Labor Input Screen'!B57*'Labor Input Screen'!F57)</f>
        <v>0</v>
      </c>
      <c r="E60" s="20">
        <f>IF('Labor Input Screen'!B57&lt;0,0,'Labor Input Screen'!B57*'Labor Input Screen'!G57)</f>
        <v>0</v>
      </c>
      <c r="F60" s="20">
        <f>IF('Labor Input Screen'!B57&lt;0,0,'Labor Input Screen'!B57*'Labor Input Screen'!H57)</f>
        <v>0</v>
      </c>
      <c r="G60" s="20">
        <f>IF('Labor Input Screen'!B57&lt;0,0,'Labor Input Screen'!B57*'Labor Input Screen'!I57)</f>
        <v>0</v>
      </c>
      <c r="H60" s="20">
        <f>IF('Labor Input Screen'!B57&lt;=0,0,'Labor Input Screen'!C57*'Labor Input Screen'!E57)</f>
        <v>0</v>
      </c>
      <c r="I60" s="20">
        <f>IF('Labor Input Screen'!B57&lt;=0,0,'Labor Input Screen'!C57*'Labor Input Screen'!F57)</f>
        <v>0</v>
      </c>
      <c r="J60" s="20">
        <f>IF('Labor Input Screen'!B57&lt;=0,0,'Labor Input Screen'!C57*'Labor Input Screen'!G57)</f>
        <v>0</v>
      </c>
      <c r="K60" s="20">
        <f>IF('Labor Input Screen'!B57&lt;=0,0,'Labor Input Screen'!C57*'Labor Input Screen'!H57)</f>
        <v>0</v>
      </c>
      <c r="L60" s="20">
        <f>IF('Labor Input Screen'!B57&lt;=0,0,'Labor Input Screen'!C57*'Labor Input Screen'!I57)</f>
        <v>0</v>
      </c>
      <c r="M60" s="20">
        <f>IF('Labor Input Screen'!B57&lt;0,0,IF('Labor Input Screen'!B57&lt;=$N$13,($O$13+$P$13+$O$11+$P$11)*'Labor Input Screen'!B57,IF('Labor Input Screen'!B57&lt;='Labor Calculation'!$N$11,($O$11+$P$11)*'Labor Input Screen'!B57+($O$13+$P$13)*$N$13,($O$13+$P$13)*$N$13+($O$11*'Labor Calculation'!$N$11)+($P$11*'Labor Input Screen'!B57))))</f>
        <v>0</v>
      </c>
    </row>
    <row r="61" spans="1:13" x14ac:dyDescent="0.2">
      <c r="A61" s="2" t="e">
        <f>'Labor Input Screen'!#REF!</f>
        <v>#REF!</v>
      </c>
      <c r="B61" s="20">
        <f>IF('Labor Input Screen'!B58&lt;0,0,'Labor Input Screen'!B58*'Labor Input Screen'!D58)</f>
        <v>0</v>
      </c>
      <c r="C61" s="20">
        <f>IF('Labor Input Screen'!B58&lt;0,0,'Labor Input Screen'!B58*'Labor Input Screen'!E58)</f>
        <v>0</v>
      </c>
      <c r="D61" s="20">
        <f>IF('Labor Input Screen'!B58&lt;0,0,'Labor Input Screen'!B58*'Labor Input Screen'!F58)</f>
        <v>0</v>
      </c>
      <c r="E61" s="20">
        <f>IF('Labor Input Screen'!B58&lt;0,0,'Labor Input Screen'!B58*'Labor Input Screen'!G58)</f>
        <v>0</v>
      </c>
      <c r="F61" s="20">
        <f>IF('Labor Input Screen'!B58&lt;0,0,'Labor Input Screen'!B58*'Labor Input Screen'!H58)</f>
        <v>0</v>
      </c>
      <c r="G61" s="20">
        <f>IF('Labor Input Screen'!B58&lt;0,0,'Labor Input Screen'!B58*'Labor Input Screen'!I58)</f>
        <v>0</v>
      </c>
      <c r="H61" s="20">
        <f>IF('Labor Input Screen'!B58&lt;=0,0,'Labor Input Screen'!C58*'Labor Input Screen'!E58)</f>
        <v>0</v>
      </c>
      <c r="I61" s="20">
        <f>IF('Labor Input Screen'!B58&lt;=0,0,'Labor Input Screen'!C58*'Labor Input Screen'!F58)</f>
        <v>0</v>
      </c>
      <c r="J61" s="20">
        <f>IF('Labor Input Screen'!B58&lt;=0,0,'Labor Input Screen'!C58*'Labor Input Screen'!G58)</f>
        <v>0</v>
      </c>
      <c r="K61" s="20">
        <f>IF('Labor Input Screen'!B58&lt;=0,0,'Labor Input Screen'!C58*'Labor Input Screen'!H58)</f>
        <v>0</v>
      </c>
      <c r="L61" s="20">
        <f>IF('Labor Input Screen'!B58&lt;=0,0,'Labor Input Screen'!C58*'Labor Input Screen'!I58)</f>
        <v>0</v>
      </c>
      <c r="M61" s="20">
        <f>IF('Labor Input Screen'!B58&lt;0,0,IF('Labor Input Screen'!B58&lt;=$N$13,($O$13+$P$13+$O$11+$P$11)*'Labor Input Screen'!B58,IF('Labor Input Screen'!B58&lt;='Labor Calculation'!$N$11,($O$11+$P$11)*'Labor Input Screen'!B58+($O$13+$P$13)*$N$13,($O$13+$P$13)*$N$13+($O$11*'Labor Calculation'!$N$11)+($P$11*'Labor Input Screen'!B58))))</f>
        <v>0</v>
      </c>
    </row>
    <row r="62" spans="1:13" x14ac:dyDescent="0.2">
      <c r="A62" s="2" t="e">
        <f>'Labor Input Screen'!#REF!</f>
        <v>#REF!</v>
      </c>
      <c r="B62" s="20">
        <f>IF('Labor Input Screen'!B59&lt;0,0,'Labor Input Screen'!B59*'Labor Input Screen'!D59)</f>
        <v>0</v>
      </c>
      <c r="C62" s="20">
        <f>IF('Labor Input Screen'!B59&lt;0,0,'Labor Input Screen'!B59*'Labor Input Screen'!E59)</f>
        <v>0</v>
      </c>
      <c r="D62" s="20">
        <f>IF('Labor Input Screen'!B59&lt;0,0,'Labor Input Screen'!B59*'Labor Input Screen'!F59)</f>
        <v>0</v>
      </c>
      <c r="E62" s="20">
        <f>IF('Labor Input Screen'!B59&lt;0,0,'Labor Input Screen'!B59*'Labor Input Screen'!G59)</f>
        <v>0</v>
      </c>
      <c r="F62" s="20">
        <f>IF('Labor Input Screen'!B59&lt;0,0,'Labor Input Screen'!B59*'Labor Input Screen'!H59)</f>
        <v>0</v>
      </c>
      <c r="G62" s="20">
        <f>IF('Labor Input Screen'!B59&lt;0,0,'Labor Input Screen'!B59*'Labor Input Screen'!I59)</f>
        <v>0</v>
      </c>
      <c r="H62" s="20">
        <f>IF('Labor Input Screen'!B59&lt;=0,0,'Labor Input Screen'!C59*'Labor Input Screen'!E59)</f>
        <v>0</v>
      </c>
      <c r="I62" s="20">
        <f>IF('Labor Input Screen'!B59&lt;=0,0,'Labor Input Screen'!C59*'Labor Input Screen'!F59)</f>
        <v>0</v>
      </c>
      <c r="J62" s="20">
        <f>IF('Labor Input Screen'!B59&lt;=0,0,'Labor Input Screen'!C59*'Labor Input Screen'!G59)</f>
        <v>0</v>
      </c>
      <c r="K62" s="20">
        <f>IF('Labor Input Screen'!B59&lt;=0,0,'Labor Input Screen'!C59*'Labor Input Screen'!H59)</f>
        <v>0</v>
      </c>
      <c r="L62" s="20">
        <f>IF('Labor Input Screen'!B59&lt;=0,0,'Labor Input Screen'!C59*'Labor Input Screen'!I59)</f>
        <v>0</v>
      </c>
      <c r="M62" s="20">
        <f>IF('Labor Input Screen'!B59&lt;0,0,IF('Labor Input Screen'!B59&lt;=$N$13,($O$13+$P$13+$O$11+$P$11)*'Labor Input Screen'!B59,IF('Labor Input Screen'!B59&lt;='Labor Calculation'!$N$11,($O$11+$P$11)*'Labor Input Screen'!B59+($O$13+$P$13)*$N$13,($O$13+$P$13)*$N$13+($O$11*'Labor Calculation'!$N$11)+($P$11*'Labor Input Screen'!B59))))</f>
        <v>0</v>
      </c>
    </row>
    <row r="63" spans="1:13" x14ac:dyDescent="0.2">
      <c r="A63" s="2" t="e">
        <f>'Labor Input Screen'!#REF!</f>
        <v>#REF!</v>
      </c>
      <c r="B63" s="20">
        <f>IF('Labor Input Screen'!B60&lt;0,0,'Labor Input Screen'!B60*'Labor Input Screen'!D60)</f>
        <v>0</v>
      </c>
      <c r="C63" s="20">
        <f>IF('Labor Input Screen'!B60&lt;0,0,'Labor Input Screen'!B60*'Labor Input Screen'!E60)</f>
        <v>0</v>
      </c>
      <c r="D63" s="20">
        <f>IF('Labor Input Screen'!B60&lt;0,0,'Labor Input Screen'!B60*'Labor Input Screen'!F60)</f>
        <v>0</v>
      </c>
      <c r="E63" s="20">
        <f>IF('Labor Input Screen'!B60&lt;0,0,'Labor Input Screen'!B60*'Labor Input Screen'!G60)</f>
        <v>0</v>
      </c>
      <c r="F63" s="20">
        <f>IF('Labor Input Screen'!B60&lt;0,0,'Labor Input Screen'!B60*'Labor Input Screen'!H60)</f>
        <v>0</v>
      </c>
      <c r="G63" s="20">
        <f>IF('Labor Input Screen'!B60&lt;0,0,'Labor Input Screen'!B60*'Labor Input Screen'!I60)</f>
        <v>0</v>
      </c>
      <c r="H63" s="20">
        <f>IF('Labor Input Screen'!B60&lt;=0,0,'Labor Input Screen'!C60*'Labor Input Screen'!E60)</f>
        <v>0</v>
      </c>
      <c r="I63" s="20">
        <f>IF('Labor Input Screen'!B60&lt;=0,0,'Labor Input Screen'!C60*'Labor Input Screen'!F60)</f>
        <v>0</v>
      </c>
      <c r="J63" s="20">
        <f>IF('Labor Input Screen'!B60&lt;=0,0,'Labor Input Screen'!C60*'Labor Input Screen'!G60)</f>
        <v>0</v>
      </c>
      <c r="K63" s="20">
        <f>IF('Labor Input Screen'!B60&lt;=0,0,'Labor Input Screen'!C60*'Labor Input Screen'!H60)</f>
        <v>0</v>
      </c>
      <c r="L63" s="20">
        <f>IF('Labor Input Screen'!B60&lt;=0,0,'Labor Input Screen'!C60*'Labor Input Screen'!I60)</f>
        <v>0</v>
      </c>
      <c r="M63" s="20">
        <f>IF('Labor Input Screen'!B60&lt;0,0,IF('Labor Input Screen'!B60&lt;=$N$13,($O$13+$P$13+$O$11+$P$11)*'Labor Input Screen'!B60,IF('Labor Input Screen'!B60&lt;='Labor Calculation'!$N$11,($O$11+$P$11)*'Labor Input Screen'!B60+($O$13+$P$13)*$N$13,($O$13+$P$13)*$N$13+($O$11*'Labor Calculation'!$N$11)+($P$11*'Labor Input Screen'!B60))))</f>
        <v>0</v>
      </c>
    </row>
    <row r="64" spans="1:13" x14ac:dyDescent="0.2">
      <c r="A64" s="2" t="e">
        <f>'Labor Input Screen'!#REF!</f>
        <v>#REF!</v>
      </c>
      <c r="B64" s="20">
        <f>IF('Labor Input Screen'!B61&lt;0,0,'Labor Input Screen'!B61*'Labor Input Screen'!D61)</f>
        <v>0</v>
      </c>
      <c r="C64" s="20">
        <f>IF('Labor Input Screen'!B61&lt;0,0,'Labor Input Screen'!B61*'Labor Input Screen'!E61)</f>
        <v>0</v>
      </c>
      <c r="D64" s="20">
        <f>IF('Labor Input Screen'!B61&lt;0,0,'Labor Input Screen'!B61*'Labor Input Screen'!F61)</f>
        <v>0</v>
      </c>
      <c r="E64" s="20">
        <f>IF('Labor Input Screen'!B61&lt;0,0,'Labor Input Screen'!B61*'Labor Input Screen'!G61)</f>
        <v>0</v>
      </c>
      <c r="F64" s="20">
        <f>IF('Labor Input Screen'!B61&lt;0,0,'Labor Input Screen'!B61*'Labor Input Screen'!H61)</f>
        <v>0</v>
      </c>
      <c r="G64" s="20">
        <f>IF('Labor Input Screen'!B61&lt;0,0,'Labor Input Screen'!B61*'Labor Input Screen'!I61)</f>
        <v>0</v>
      </c>
      <c r="H64" s="20">
        <f>IF('Labor Input Screen'!B61&lt;=0,0,'Labor Input Screen'!C61*'Labor Input Screen'!E61)</f>
        <v>0</v>
      </c>
      <c r="I64" s="20">
        <f>IF('Labor Input Screen'!B61&lt;=0,0,'Labor Input Screen'!C61*'Labor Input Screen'!F61)</f>
        <v>0</v>
      </c>
      <c r="J64" s="20">
        <f>IF('Labor Input Screen'!B61&lt;=0,0,'Labor Input Screen'!C61*'Labor Input Screen'!G61)</f>
        <v>0</v>
      </c>
      <c r="K64" s="20">
        <f>IF('Labor Input Screen'!B61&lt;=0,0,'Labor Input Screen'!C61*'Labor Input Screen'!H61)</f>
        <v>0</v>
      </c>
      <c r="L64" s="20">
        <f>IF('Labor Input Screen'!B61&lt;=0,0,'Labor Input Screen'!C61*'Labor Input Screen'!I61)</f>
        <v>0</v>
      </c>
      <c r="M64" s="20">
        <f>IF('Labor Input Screen'!B61&lt;0,0,IF('Labor Input Screen'!B61&lt;=$N$13,($O$13+$P$13+$O$11+$P$11)*'Labor Input Screen'!B61,IF('Labor Input Screen'!B61&lt;='Labor Calculation'!$N$11,($O$11+$P$11)*'Labor Input Screen'!B61+($O$13+$P$13)*$N$13,($O$13+$P$13)*$N$13+($O$11*'Labor Calculation'!$N$11)+($P$11*'Labor Input Screen'!B61))))</f>
        <v>0</v>
      </c>
    </row>
    <row r="65" spans="1:13" x14ac:dyDescent="0.2">
      <c r="A65" s="2" t="e">
        <f>'Labor Input Screen'!#REF!</f>
        <v>#REF!</v>
      </c>
      <c r="B65" s="20">
        <f>IF('Labor Input Screen'!B62&lt;0,0,'Labor Input Screen'!B62*'Labor Input Screen'!D62)</f>
        <v>0</v>
      </c>
      <c r="C65" s="20">
        <f>IF('Labor Input Screen'!B62&lt;0,0,'Labor Input Screen'!B62*'Labor Input Screen'!E62)</f>
        <v>0</v>
      </c>
      <c r="D65" s="20">
        <f>IF('Labor Input Screen'!B62&lt;0,0,'Labor Input Screen'!B62*'Labor Input Screen'!F62)</f>
        <v>0</v>
      </c>
      <c r="E65" s="20">
        <f>IF('Labor Input Screen'!B62&lt;0,0,'Labor Input Screen'!B62*'Labor Input Screen'!G62)</f>
        <v>0</v>
      </c>
      <c r="F65" s="20">
        <f>IF('Labor Input Screen'!B62&lt;0,0,'Labor Input Screen'!B62*'Labor Input Screen'!H62)</f>
        <v>0</v>
      </c>
      <c r="G65" s="20">
        <f>IF('Labor Input Screen'!B62&lt;0,0,'Labor Input Screen'!B62*'Labor Input Screen'!I62)</f>
        <v>0</v>
      </c>
      <c r="H65" s="20">
        <f>IF('Labor Input Screen'!B62&lt;=0,0,'Labor Input Screen'!C62*'Labor Input Screen'!E62)</f>
        <v>0</v>
      </c>
      <c r="I65" s="20">
        <f>IF('Labor Input Screen'!B62&lt;=0,0,'Labor Input Screen'!C62*'Labor Input Screen'!F62)</f>
        <v>0</v>
      </c>
      <c r="J65" s="20">
        <f>IF('Labor Input Screen'!B62&lt;=0,0,'Labor Input Screen'!C62*'Labor Input Screen'!G62)</f>
        <v>0</v>
      </c>
      <c r="K65" s="20">
        <f>IF('Labor Input Screen'!B62&lt;=0,0,'Labor Input Screen'!C62*'Labor Input Screen'!H62)</f>
        <v>0</v>
      </c>
      <c r="L65" s="20">
        <f>IF('Labor Input Screen'!B62&lt;=0,0,'Labor Input Screen'!C62*'Labor Input Screen'!I62)</f>
        <v>0</v>
      </c>
      <c r="M65" s="20">
        <f>IF('Labor Input Screen'!B62&lt;0,0,IF('Labor Input Screen'!B62&lt;=$N$13,($O$13+$P$13+$O$11+$P$11)*'Labor Input Screen'!B62,IF('Labor Input Screen'!B62&lt;='Labor Calculation'!$N$11,($O$11+$P$11)*'Labor Input Screen'!B62+($O$13+$P$13)*$N$13,($O$13+$P$13)*$N$13+($O$11*'Labor Calculation'!$N$11)+($P$11*'Labor Input Screen'!B62))))</f>
        <v>0</v>
      </c>
    </row>
    <row r="66" spans="1:13" x14ac:dyDescent="0.2">
      <c r="A66" s="2" t="e">
        <f>'Labor Input Screen'!#REF!</f>
        <v>#REF!</v>
      </c>
      <c r="B66" s="20">
        <f>IF('Labor Input Screen'!B63&lt;0,0,'Labor Input Screen'!B63*'Labor Input Screen'!D63)</f>
        <v>0</v>
      </c>
      <c r="C66" s="20">
        <f>IF('Labor Input Screen'!B63&lt;0,0,'Labor Input Screen'!B63*'Labor Input Screen'!E63)</f>
        <v>0</v>
      </c>
      <c r="D66" s="20">
        <f>IF('Labor Input Screen'!B63&lt;0,0,'Labor Input Screen'!B63*'Labor Input Screen'!F63)</f>
        <v>0</v>
      </c>
      <c r="E66" s="20">
        <f>IF('Labor Input Screen'!B63&lt;0,0,'Labor Input Screen'!B63*'Labor Input Screen'!G63)</f>
        <v>0</v>
      </c>
      <c r="F66" s="20">
        <f>IF('Labor Input Screen'!B63&lt;0,0,'Labor Input Screen'!B63*'Labor Input Screen'!H63)</f>
        <v>0</v>
      </c>
      <c r="G66" s="20">
        <f>IF('Labor Input Screen'!B63&lt;0,0,'Labor Input Screen'!B63*'Labor Input Screen'!I63)</f>
        <v>0</v>
      </c>
      <c r="H66" s="20">
        <f>IF('Labor Input Screen'!B63&lt;=0,0,'Labor Input Screen'!C63*'Labor Input Screen'!E63)</f>
        <v>0</v>
      </c>
      <c r="I66" s="20">
        <f>IF('Labor Input Screen'!B63&lt;=0,0,'Labor Input Screen'!C63*'Labor Input Screen'!F63)</f>
        <v>0</v>
      </c>
      <c r="J66" s="20">
        <f>IF('Labor Input Screen'!B63&lt;=0,0,'Labor Input Screen'!C63*'Labor Input Screen'!G63)</f>
        <v>0</v>
      </c>
      <c r="K66" s="20">
        <f>IF('Labor Input Screen'!B63&lt;=0,0,'Labor Input Screen'!C63*'Labor Input Screen'!H63)</f>
        <v>0</v>
      </c>
      <c r="L66" s="20">
        <f>IF('Labor Input Screen'!B63&lt;=0,0,'Labor Input Screen'!C63*'Labor Input Screen'!I63)</f>
        <v>0</v>
      </c>
      <c r="M66" s="20">
        <f>IF('Labor Input Screen'!B63&lt;0,0,IF('Labor Input Screen'!B63&lt;=$N$13,($O$13+$P$13+$O$11+$P$11)*'Labor Input Screen'!B63,IF('Labor Input Screen'!B63&lt;='Labor Calculation'!$N$11,($O$11+$P$11)*'Labor Input Screen'!B63+($O$13+$P$13)*$N$13,($O$13+$P$13)*$N$13+($O$11*'Labor Calculation'!$N$11)+($P$11*'Labor Input Screen'!B63))))</f>
        <v>0</v>
      </c>
    </row>
    <row r="67" spans="1:13" x14ac:dyDescent="0.2">
      <c r="A67" s="2" t="e">
        <f>'Labor Input Screen'!#REF!</f>
        <v>#REF!</v>
      </c>
      <c r="B67" s="20">
        <f>IF('Labor Input Screen'!B64&lt;0,0,'Labor Input Screen'!B64*'Labor Input Screen'!D64)</f>
        <v>0</v>
      </c>
      <c r="C67" s="20">
        <f>IF('Labor Input Screen'!B64&lt;0,0,'Labor Input Screen'!B64*'Labor Input Screen'!E64)</f>
        <v>0</v>
      </c>
      <c r="D67" s="20">
        <f>IF('Labor Input Screen'!B64&lt;0,0,'Labor Input Screen'!B64*'Labor Input Screen'!F64)</f>
        <v>0</v>
      </c>
      <c r="E67" s="20">
        <f>IF('Labor Input Screen'!B64&lt;0,0,'Labor Input Screen'!B64*'Labor Input Screen'!G64)</f>
        <v>0</v>
      </c>
      <c r="F67" s="20">
        <f>IF('Labor Input Screen'!B64&lt;0,0,'Labor Input Screen'!B64*'Labor Input Screen'!H64)</f>
        <v>0</v>
      </c>
      <c r="G67" s="20">
        <f>IF('Labor Input Screen'!B64&lt;0,0,'Labor Input Screen'!B64*'Labor Input Screen'!I64)</f>
        <v>0</v>
      </c>
      <c r="H67" s="20">
        <f>IF('Labor Input Screen'!B64&lt;=0,0,'Labor Input Screen'!C64*'Labor Input Screen'!E64)</f>
        <v>0</v>
      </c>
      <c r="I67" s="20">
        <f>IF('Labor Input Screen'!B64&lt;=0,0,'Labor Input Screen'!C64*'Labor Input Screen'!F64)</f>
        <v>0</v>
      </c>
      <c r="J67" s="20">
        <f>IF('Labor Input Screen'!B64&lt;=0,0,'Labor Input Screen'!C64*'Labor Input Screen'!G64)</f>
        <v>0</v>
      </c>
      <c r="K67" s="20">
        <f>IF('Labor Input Screen'!B64&lt;=0,0,'Labor Input Screen'!C64*'Labor Input Screen'!H64)</f>
        <v>0</v>
      </c>
      <c r="L67" s="20">
        <f>IF('Labor Input Screen'!B64&lt;=0,0,'Labor Input Screen'!C64*'Labor Input Screen'!I64)</f>
        <v>0</v>
      </c>
      <c r="M67" s="20">
        <f>IF('Labor Input Screen'!B64&lt;0,0,IF('Labor Input Screen'!B64&lt;=$N$13,($O$13+$P$13+$O$11+$P$11)*'Labor Input Screen'!B64,IF('Labor Input Screen'!B64&lt;='Labor Calculation'!$N$11,($O$11+$P$11)*'Labor Input Screen'!B64+($O$13+$P$13)*$N$13,($O$13+$P$13)*$N$13+($O$11*'Labor Calculation'!$N$11)+($P$11*'Labor Input Screen'!B64))))</f>
        <v>0</v>
      </c>
    </row>
    <row r="68" spans="1:13" x14ac:dyDescent="0.2">
      <c r="A68" s="2" t="e">
        <f>'Labor Input Screen'!#REF!</f>
        <v>#REF!</v>
      </c>
      <c r="B68" s="20">
        <f>IF('Labor Input Screen'!B65&lt;0,0,'Labor Input Screen'!B65*'Labor Input Screen'!D65)</f>
        <v>0</v>
      </c>
      <c r="C68" s="20">
        <f>IF('Labor Input Screen'!B65&lt;0,0,'Labor Input Screen'!B65*'Labor Input Screen'!E65)</f>
        <v>0</v>
      </c>
      <c r="D68" s="20">
        <f>IF('Labor Input Screen'!B65&lt;0,0,'Labor Input Screen'!B65*'Labor Input Screen'!F65)</f>
        <v>0</v>
      </c>
      <c r="E68" s="20">
        <f>IF('Labor Input Screen'!B65&lt;0,0,'Labor Input Screen'!B65*'Labor Input Screen'!G65)</f>
        <v>0</v>
      </c>
      <c r="F68" s="20">
        <f>IF('Labor Input Screen'!B65&lt;0,0,'Labor Input Screen'!B65*'Labor Input Screen'!H65)</f>
        <v>0</v>
      </c>
      <c r="G68" s="20">
        <f>IF('Labor Input Screen'!B65&lt;0,0,'Labor Input Screen'!B65*'Labor Input Screen'!I65)</f>
        <v>0</v>
      </c>
      <c r="H68" s="20">
        <f>IF('Labor Input Screen'!B65&lt;=0,0,'Labor Input Screen'!C65*'Labor Input Screen'!E65)</f>
        <v>0</v>
      </c>
      <c r="I68" s="20">
        <f>IF('Labor Input Screen'!B65&lt;=0,0,'Labor Input Screen'!C65*'Labor Input Screen'!F65)</f>
        <v>0</v>
      </c>
      <c r="J68" s="20">
        <f>IF('Labor Input Screen'!B65&lt;=0,0,'Labor Input Screen'!C65*'Labor Input Screen'!G65)</f>
        <v>0</v>
      </c>
      <c r="K68" s="20">
        <f>IF('Labor Input Screen'!B65&lt;=0,0,'Labor Input Screen'!C65*'Labor Input Screen'!H65)</f>
        <v>0</v>
      </c>
      <c r="L68" s="20">
        <f>IF('Labor Input Screen'!B65&lt;=0,0,'Labor Input Screen'!C65*'Labor Input Screen'!I65)</f>
        <v>0</v>
      </c>
      <c r="M68" s="20">
        <f>IF('Labor Input Screen'!B65&lt;0,0,IF('Labor Input Screen'!B65&lt;=$N$13,($O$13+$P$13+$O$11+$P$11)*'Labor Input Screen'!B65,IF('Labor Input Screen'!B65&lt;='Labor Calculation'!$N$11,($O$11+$P$11)*'Labor Input Screen'!B65+($O$13+$P$13)*$N$13,($O$13+$P$13)*$N$13+($O$11*'Labor Calculation'!$N$11)+($P$11*'Labor Input Screen'!B65))))</f>
        <v>0</v>
      </c>
    </row>
    <row r="69" spans="1:13" x14ac:dyDescent="0.2">
      <c r="A69" s="2" t="e">
        <f>'Labor Input Screen'!#REF!</f>
        <v>#REF!</v>
      </c>
      <c r="B69" s="20">
        <f>IF('Labor Input Screen'!B66&lt;0,0,'Labor Input Screen'!B66*'Labor Input Screen'!D66)</f>
        <v>0</v>
      </c>
      <c r="C69" s="20">
        <f>IF('Labor Input Screen'!B66&lt;0,0,'Labor Input Screen'!B66*'Labor Input Screen'!E66)</f>
        <v>0</v>
      </c>
      <c r="D69" s="20">
        <f>IF('Labor Input Screen'!B66&lt;0,0,'Labor Input Screen'!B66*'Labor Input Screen'!F66)</f>
        <v>0</v>
      </c>
      <c r="E69" s="20">
        <f>IF('Labor Input Screen'!B66&lt;0,0,'Labor Input Screen'!B66*'Labor Input Screen'!G66)</f>
        <v>0</v>
      </c>
      <c r="F69" s="20">
        <f>IF('Labor Input Screen'!B66&lt;0,0,'Labor Input Screen'!B66*'Labor Input Screen'!H66)</f>
        <v>0</v>
      </c>
      <c r="G69" s="20">
        <f>IF('Labor Input Screen'!B66&lt;0,0,'Labor Input Screen'!B66*'Labor Input Screen'!I66)</f>
        <v>0</v>
      </c>
      <c r="H69" s="20">
        <f>IF('Labor Input Screen'!B66&lt;=0,0,'Labor Input Screen'!C66*'Labor Input Screen'!E66)</f>
        <v>0</v>
      </c>
      <c r="I69" s="20">
        <f>IF('Labor Input Screen'!B66&lt;=0,0,'Labor Input Screen'!C66*'Labor Input Screen'!F66)</f>
        <v>0</v>
      </c>
      <c r="J69" s="20">
        <f>IF('Labor Input Screen'!B66&lt;=0,0,'Labor Input Screen'!C66*'Labor Input Screen'!G66)</f>
        <v>0</v>
      </c>
      <c r="K69" s="20">
        <f>IF('Labor Input Screen'!B66&lt;=0,0,'Labor Input Screen'!C66*'Labor Input Screen'!H66)</f>
        <v>0</v>
      </c>
      <c r="L69" s="20">
        <f>IF('Labor Input Screen'!B66&lt;=0,0,'Labor Input Screen'!C66*'Labor Input Screen'!I66)</f>
        <v>0</v>
      </c>
      <c r="M69" s="20">
        <f>IF('Labor Input Screen'!B66&lt;0,0,IF('Labor Input Screen'!B66&lt;=$N$13,($O$13+$P$13+$O$11+$P$11)*'Labor Input Screen'!B66,IF('Labor Input Screen'!B66&lt;='Labor Calculation'!$N$11,($O$11+$P$11)*'Labor Input Screen'!B66+($O$13+$P$13)*$N$13,($O$13+$P$13)*$N$13+($O$11*'Labor Calculation'!$N$11)+($P$11*'Labor Input Screen'!B66))))</f>
        <v>0</v>
      </c>
    </row>
    <row r="70" spans="1:13" x14ac:dyDescent="0.2">
      <c r="A70" s="2" t="e">
        <f>'Labor Input Screen'!#REF!</f>
        <v>#REF!</v>
      </c>
      <c r="B70" s="20">
        <f>IF('Labor Input Screen'!B67&lt;0,0,'Labor Input Screen'!B67*'Labor Input Screen'!D67)</f>
        <v>0</v>
      </c>
      <c r="C70" s="20">
        <f>IF('Labor Input Screen'!B67&lt;0,0,'Labor Input Screen'!B67*'Labor Input Screen'!E67)</f>
        <v>0</v>
      </c>
      <c r="D70" s="20">
        <f>IF('Labor Input Screen'!B67&lt;0,0,'Labor Input Screen'!B67*'Labor Input Screen'!F67)</f>
        <v>0</v>
      </c>
      <c r="E70" s="20">
        <f>IF('Labor Input Screen'!B67&lt;0,0,'Labor Input Screen'!B67*'Labor Input Screen'!G67)</f>
        <v>0</v>
      </c>
      <c r="F70" s="20">
        <f>IF('Labor Input Screen'!B67&lt;0,0,'Labor Input Screen'!B67*'Labor Input Screen'!H67)</f>
        <v>0</v>
      </c>
      <c r="G70" s="20">
        <f>IF('Labor Input Screen'!B67&lt;0,0,'Labor Input Screen'!B67*'Labor Input Screen'!I67)</f>
        <v>0</v>
      </c>
      <c r="H70" s="20">
        <f>IF('Labor Input Screen'!B67&lt;=0,0,'Labor Input Screen'!C67*'Labor Input Screen'!E67)</f>
        <v>0</v>
      </c>
      <c r="I70" s="20">
        <f>IF('Labor Input Screen'!B67&lt;=0,0,'Labor Input Screen'!C67*'Labor Input Screen'!F67)</f>
        <v>0</v>
      </c>
      <c r="J70" s="20">
        <f>IF('Labor Input Screen'!B67&lt;=0,0,'Labor Input Screen'!C67*'Labor Input Screen'!G67)</f>
        <v>0</v>
      </c>
      <c r="K70" s="20">
        <f>IF('Labor Input Screen'!B67&lt;=0,0,'Labor Input Screen'!C67*'Labor Input Screen'!H67)</f>
        <v>0</v>
      </c>
      <c r="L70" s="20">
        <f>IF('Labor Input Screen'!B67&lt;=0,0,'Labor Input Screen'!C67*'Labor Input Screen'!I67)</f>
        <v>0</v>
      </c>
      <c r="M70" s="20">
        <f>IF('Labor Input Screen'!B67&lt;0,0,IF('Labor Input Screen'!B67&lt;=$N$13,($O$13+$P$13+$O$11+$P$11)*'Labor Input Screen'!B67,IF('Labor Input Screen'!B67&lt;='Labor Calculation'!$N$11,($O$11+$P$11)*'Labor Input Screen'!B67+($O$13+$P$13)*$N$13,($O$13+$P$13)*$N$13+($O$11*'Labor Calculation'!$N$11)+($P$11*'Labor Input Screen'!B67))))</f>
        <v>0</v>
      </c>
    </row>
    <row r="71" spans="1:13" x14ac:dyDescent="0.2">
      <c r="A71" s="2" t="e">
        <f>'Labor Input Screen'!#REF!</f>
        <v>#REF!</v>
      </c>
      <c r="B71" s="20">
        <f>IF('Labor Input Screen'!B68&lt;0,0,'Labor Input Screen'!B68*'Labor Input Screen'!D68)</f>
        <v>0</v>
      </c>
      <c r="C71" s="20">
        <f>IF('Labor Input Screen'!B68&lt;0,0,'Labor Input Screen'!B68*'Labor Input Screen'!E68)</f>
        <v>0</v>
      </c>
      <c r="D71" s="20">
        <f>IF('Labor Input Screen'!B68&lt;0,0,'Labor Input Screen'!B68*'Labor Input Screen'!F68)</f>
        <v>0</v>
      </c>
      <c r="E71" s="20">
        <f>IF('Labor Input Screen'!B68&lt;0,0,'Labor Input Screen'!B68*'Labor Input Screen'!G68)</f>
        <v>0</v>
      </c>
      <c r="F71" s="20">
        <f>IF('Labor Input Screen'!B68&lt;0,0,'Labor Input Screen'!B68*'Labor Input Screen'!H68)</f>
        <v>0</v>
      </c>
      <c r="G71" s="20">
        <f>IF('Labor Input Screen'!B68&lt;0,0,'Labor Input Screen'!B68*'Labor Input Screen'!I68)</f>
        <v>0</v>
      </c>
      <c r="H71" s="20">
        <f>IF('Labor Input Screen'!B68&lt;=0,0,'Labor Input Screen'!C68*'Labor Input Screen'!E68)</f>
        <v>0</v>
      </c>
      <c r="I71" s="20">
        <f>IF('Labor Input Screen'!B68&lt;=0,0,'Labor Input Screen'!C68*'Labor Input Screen'!F68)</f>
        <v>0</v>
      </c>
      <c r="J71" s="20">
        <f>IF('Labor Input Screen'!B68&lt;=0,0,'Labor Input Screen'!C68*'Labor Input Screen'!G68)</f>
        <v>0</v>
      </c>
      <c r="K71" s="20">
        <f>IF('Labor Input Screen'!B68&lt;=0,0,'Labor Input Screen'!C68*'Labor Input Screen'!H68)</f>
        <v>0</v>
      </c>
      <c r="L71" s="20">
        <f>IF('Labor Input Screen'!B68&lt;=0,0,'Labor Input Screen'!C68*'Labor Input Screen'!I68)</f>
        <v>0</v>
      </c>
      <c r="M71" s="20">
        <f>IF('Labor Input Screen'!B68&lt;0,0,IF('Labor Input Screen'!B68&lt;=$N$13,($O$13+$P$13+$O$11+$P$11)*'Labor Input Screen'!B68,IF('Labor Input Screen'!B68&lt;='Labor Calculation'!$N$11,($O$11+$P$11)*'Labor Input Screen'!B68+($O$13+$P$13)*$N$13,($O$13+$P$13)*$N$13+($O$11*'Labor Calculation'!$N$11)+($P$11*'Labor Input Screen'!B68))))</f>
        <v>0</v>
      </c>
    </row>
    <row r="72" spans="1:13" x14ac:dyDescent="0.2">
      <c r="A72" s="2" t="e">
        <f>'Labor Input Screen'!#REF!</f>
        <v>#REF!</v>
      </c>
      <c r="B72" s="20">
        <f>IF('Labor Input Screen'!B69&lt;0,0,'Labor Input Screen'!B69*'Labor Input Screen'!D69)</f>
        <v>0</v>
      </c>
      <c r="C72" s="20">
        <f>IF('Labor Input Screen'!B69&lt;0,0,'Labor Input Screen'!B69*'Labor Input Screen'!E69)</f>
        <v>0</v>
      </c>
      <c r="D72" s="20">
        <f>IF('Labor Input Screen'!B69&lt;0,0,'Labor Input Screen'!B69*'Labor Input Screen'!F69)</f>
        <v>0</v>
      </c>
      <c r="E72" s="20">
        <f>IF('Labor Input Screen'!B69&lt;0,0,'Labor Input Screen'!B69*'Labor Input Screen'!G69)</f>
        <v>0</v>
      </c>
      <c r="F72" s="20">
        <f>IF('Labor Input Screen'!B69&lt;0,0,'Labor Input Screen'!B69*'Labor Input Screen'!H69)</f>
        <v>0</v>
      </c>
      <c r="G72" s="20">
        <f>IF('Labor Input Screen'!B69&lt;0,0,'Labor Input Screen'!B69*'Labor Input Screen'!I69)</f>
        <v>0</v>
      </c>
      <c r="H72" s="20">
        <f>IF('Labor Input Screen'!B69&lt;=0,0,'Labor Input Screen'!C69*'Labor Input Screen'!E69)</f>
        <v>0</v>
      </c>
      <c r="I72" s="20">
        <f>IF('Labor Input Screen'!B69&lt;=0,0,'Labor Input Screen'!C69*'Labor Input Screen'!F69)</f>
        <v>0</v>
      </c>
      <c r="J72" s="20">
        <f>IF('Labor Input Screen'!B69&lt;=0,0,'Labor Input Screen'!C69*'Labor Input Screen'!G69)</f>
        <v>0</v>
      </c>
      <c r="K72" s="20">
        <f>IF('Labor Input Screen'!B69&lt;=0,0,'Labor Input Screen'!C69*'Labor Input Screen'!H69)</f>
        <v>0</v>
      </c>
      <c r="L72" s="20">
        <f>IF('Labor Input Screen'!B69&lt;=0,0,'Labor Input Screen'!C69*'Labor Input Screen'!I69)</f>
        <v>0</v>
      </c>
      <c r="M72" s="20">
        <f>IF('Labor Input Screen'!B69&lt;0,0,IF('Labor Input Screen'!B69&lt;=$N$13,($O$13+$P$13+$O$11+$P$11)*'Labor Input Screen'!B69,IF('Labor Input Screen'!B69&lt;='Labor Calculation'!$N$11,($O$11+$P$11)*'Labor Input Screen'!B69+($O$13+$P$13)*$N$13,($O$13+$P$13)*$N$13+($O$11*'Labor Calculation'!$N$11)+($P$11*'Labor Input Screen'!B69))))</f>
        <v>0</v>
      </c>
    </row>
    <row r="73" spans="1:13" x14ac:dyDescent="0.2">
      <c r="A73" s="2" t="e">
        <f>'Labor Input Screen'!#REF!</f>
        <v>#REF!</v>
      </c>
      <c r="B73" s="20">
        <f>IF('Labor Input Screen'!B70&lt;0,0,'Labor Input Screen'!B70*'Labor Input Screen'!D70)</f>
        <v>0</v>
      </c>
      <c r="C73" s="20">
        <f>IF('Labor Input Screen'!B70&lt;0,0,'Labor Input Screen'!B70*'Labor Input Screen'!E70)</f>
        <v>0</v>
      </c>
      <c r="D73" s="20">
        <f>IF('Labor Input Screen'!B70&lt;0,0,'Labor Input Screen'!B70*'Labor Input Screen'!F70)</f>
        <v>0</v>
      </c>
      <c r="E73" s="20">
        <f>IF('Labor Input Screen'!B70&lt;0,0,'Labor Input Screen'!B70*'Labor Input Screen'!G70)</f>
        <v>0</v>
      </c>
      <c r="F73" s="20">
        <f>IF('Labor Input Screen'!B70&lt;0,0,'Labor Input Screen'!B70*'Labor Input Screen'!H70)</f>
        <v>0</v>
      </c>
      <c r="G73" s="20">
        <f>IF('Labor Input Screen'!B70&lt;0,0,'Labor Input Screen'!B70*'Labor Input Screen'!I70)</f>
        <v>0</v>
      </c>
      <c r="H73" s="20">
        <f>IF('Labor Input Screen'!B70&lt;=0,0,'Labor Input Screen'!C70*'Labor Input Screen'!E70)</f>
        <v>0</v>
      </c>
      <c r="I73" s="20">
        <f>IF('Labor Input Screen'!B70&lt;=0,0,'Labor Input Screen'!C70*'Labor Input Screen'!F70)</f>
        <v>0</v>
      </c>
      <c r="J73" s="20">
        <f>IF('Labor Input Screen'!B70&lt;=0,0,'Labor Input Screen'!C70*'Labor Input Screen'!G70)</f>
        <v>0</v>
      </c>
      <c r="K73" s="20">
        <f>IF('Labor Input Screen'!B70&lt;=0,0,'Labor Input Screen'!C70*'Labor Input Screen'!H70)</f>
        <v>0</v>
      </c>
      <c r="L73" s="20">
        <f>IF('Labor Input Screen'!B70&lt;=0,0,'Labor Input Screen'!C70*'Labor Input Screen'!I70)</f>
        <v>0</v>
      </c>
      <c r="M73" s="20">
        <f>IF('Labor Input Screen'!B70&lt;0,0,IF('Labor Input Screen'!B70&lt;=$N$13,($O$13+$P$13+$O$11+$P$11)*'Labor Input Screen'!B70,IF('Labor Input Screen'!B70&lt;='Labor Calculation'!$N$11,($O$11+$P$11)*'Labor Input Screen'!B70+($O$13+$P$13)*$N$13,($O$13+$P$13)*$N$13+($O$11*'Labor Calculation'!$N$11)+($P$11*'Labor Input Screen'!B70))))</f>
        <v>0</v>
      </c>
    </row>
    <row r="74" spans="1:13" x14ac:dyDescent="0.2">
      <c r="A74" s="2" t="e">
        <f>'Labor Input Screen'!#REF!</f>
        <v>#REF!</v>
      </c>
      <c r="B74" s="20">
        <f>IF('Labor Input Screen'!B71&lt;0,0,'Labor Input Screen'!B71*'Labor Input Screen'!D71)</f>
        <v>0</v>
      </c>
      <c r="C74" s="20">
        <f>IF('Labor Input Screen'!B71&lt;0,0,'Labor Input Screen'!B71*'Labor Input Screen'!E71)</f>
        <v>0</v>
      </c>
      <c r="D74" s="20">
        <f>IF('Labor Input Screen'!B71&lt;0,0,'Labor Input Screen'!B71*'Labor Input Screen'!F71)</f>
        <v>0</v>
      </c>
      <c r="E74" s="20">
        <f>IF('Labor Input Screen'!B71&lt;0,0,'Labor Input Screen'!B71*'Labor Input Screen'!G71)</f>
        <v>0</v>
      </c>
      <c r="F74" s="20">
        <f>IF('Labor Input Screen'!B71&lt;0,0,'Labor Input Screen'!B71*'Labor Input Screen'!H71)</f>
        <v>0</v>
      </c>
      <c r="G74" s="20">
        <f>IF('Labor Input Screen'!B71&lt;0,0,'Labor Input Screen'!B71*'Labor Input Screen'!I71)</f>
        <v>0</v>
      </c>
      <c r="H74" s="20">
        <f>IF('Labor Input Screen'!B71&lt;=0,0,'Labor Input Screen'!C71*'Labor Input Screen'!E71)</f>
        <v>0</v>
      </c>
      <c r="I74" s="20">
        <f>IF('Labor Input Screen'!B71&lt;=0,0,'Labor Input Screen'!C71*'Labor Input Screen'!F71)</f>
        <v>0</v>
      </c>
      <c r="J74" s="20">
        <f>IF('Labor Input Screen'!B71&lt;=0,0,'Labor Input Screen'!C71*'Labor Input Screen'!G71)</f>
        <v>0</v>
      </c>
      <c r="K74" s="20">
        <f>IF('Labor Input Screen'!B71&lt;=0,0,'Labor Input Screen'!C71*'Labor Input Screen'!H71)</f>
        <v>0</v>
      </c>
      <c r="L74" s="20">
        <f>IF('Labor Input Screen'!B71&lt;=0,0,'Labor Input Screen'!C71*'Labor Input Screen'!I71)</f>
        <v>0</v>
      </c>
      <c r="M74" s="20">
        <f>IF('Labor Input Screen'!B71&lt;0,0,IF('Labor Input Screen'!B71&lt;=$N$13,($O$13+$P$13+$O$11+$P$11)*'Labor Input Screen'!B71,IF('Labor Input Screen'!B71&lt;='Labor Calculation'!$N$11,($O$11+$P$11)*'Labor Input Screen'!B71+($O$13+$P$13)*$N$13,($O$13+$P$13)*$N$13+($O$11*'Labor Calculation'!$N$11)+($P$11*'Labor Input Screen'!B71))))</f>
        <v>0</v>
      </c>
    </row>
    <row r="75" spans="1:13" x14ac:dyDescent="0.2">
      <c r="A75" s="2" t="e">
        <f>'Labor Input Screen'!#REF!</f>
        <v>#REF!</v>
      </c>
      <c r="B75" s="20">
        <f>IF('Labor Input Screen'!B72&lt;0,0,'Labor Input Screen'!B72*'Labor Input Screen'!D72)</f>
        <v>0</v>
      </c>
      <c r="C75" s="20">
        <f>IF('Labor Input Screen'!B72&lt;0,0,'Labor Input Screen'!B72*'Labor Input Screen'!E72)</f>
        <v>0</v>
      </c>
      <c r="D75" s="20">
        <f>IF('Labor Input Screen'!B72&lt;0,0,'Labor Input Screen'!B72*'Labor Input Screen'!F72)</f>
        <v>0</v>
      </c>
      <c r="E75" s="20">
        <f>IF('Labor Input Screen'!B72&lt;0,0,'Labor Input Screen'!B72*'Labor Input Screen'!G72)</f>
        <v>0</v>
      </c>
      <c r="F75" s="20">
        <f>IF('Labor Input Screen'!B72&lt;0,0,'Labor Input Screen'!B72*'Labor Input Screen'!H72)</f>
        <v>0</v>
      </c>
      <c r="G75" s="20">
        <f>IF('Labor Input Screen'!B72&lt;0,0,'Labor Input Screen'!B72*'Labor Input Screen'!I72)</f>
        <v>0</v>
      </c>
      <c r="H75" s="20">
        <f>IF('Labor Input Screen'!B72&lt;=0,0,'Labor Input Screen'!C72*'Labor Input Screen'!E72)</f>
        <v>0</v>
      </c>
      <c r="I75" s="20">
        <f>IF('Labor Input Screen'!B72&lt;=0,0,'Labor Input Screen'!C72*'Labor Input Screen'!F72)</f>
        <v>0</v>
      </c>
      <c r="J75" s="20">
        <f>IF('Labor Input Screen'!B72&lt;=0,0,'Labor Input Screen'!C72*'Labor Input Screen'!G72)</f>
        <v>0</v>
      </c>
      <c r="K75" s="20">
        <f>IF('Labor Input Screen'!B72&lt;=0,0,'Labor Input Screen'!C72*'Labor Input Screen'!H72)</f>
        <v>0</v>
      </c>
      <c r="L75" s="20">
        <f>IF('Labor Input Screen'!B72&lt;=0,0,'Labor Input Screen'!C72*'Labor Input Screen'!I72)</f>
        <v>0</v>
      </c>
      <c r="M75" s="20">
        <f>IF('Labor Input Screen'!B72&lt;0,0,IF('Labor Input Screen'!B72&lt;=$N$13,($O$13+$P$13+$O$11+$P$11)*'Labor Input Screen'!B72,IF('Labor Input Screen'!B72&lt;='Labor Calculation'!$N$11,($O$11+$P$11)*'Labor Input Screen'!B72+($O$13+$P$13)*$N$13,($O$13+$P$13)*$N$13+($O$11*'Labor Calculation'!$N$11)+($P$11*'Labor Input Screen'!B72))))</f>
        <v>0</v>
      </c>
    </row>
    <row r="76" spans="1:13" x14ac:dyDescent="0.2">
      <c r="A76" s="2" t="e">
        <f>'Labor Input Screen'!#REF!</f>
        <v>#REF!</v>
      </c>
      <c r="B76" s="20">
        <f>IF('Labor Input Screen'!B73&lt;0,0,'Labor Input Screen'!B73*'Labor Input Screen'!D73)</f>
        <v>0</v>
      </c>
      <c r="C76" s="20">
        <f>IF('Labor Input Screen'!B73&lt;0,0,'Labor Input Screen'!B73*'Labor Input Screen'!E73)</f>
        <v>0</v>
      </c>
      <c r="D76" s="20">
        <f>IF('Labor Input Screen'!B73&lt;0,0,'Labor Input Screen'!B73*'Labor Input Screen'!F73)</f>
        <v>0</v>
      </c>
      <c r="E76" s="20">
        <f>IF('Labor Input Screen'!B73&lt;0,0,'Labor Input Screen'!B73*'Labor Input Screen'!G73)</f>
        <v>0</v>
      </c>
      <c r="F76" s="20">
        <f>IF('Labor Input Screen'!B73&lt;0,0,'Labor Input Screen'!B73*'Labor Input Screen'!H73)</f>
        <v>0</v>
      </c>
      <c r="G76" s="20">
        <f>IF('Labor Input Screen'!B73&lt;0,0,'Labor Input Screen'!B73*'Labor Input Screen'!I73)</f>
        <v>0</v>
      </c>
      <c r="H76" s="20">
        <f>IF('Labor Input Screen'!B73&lt;=0,0,'Labor Input Screen'!C73*'Labor Input Screen'!E73)</f>
        <v>0</v>
      </c>
      <c r="I76" s="20">
        <f>IF('Labor Input Screen'!B73&lt;=0,0,'Labor Input Screen'!C73*'Labor Input Screen'!F73)</f>
        <v>0</v>
      </c>
      <c r="J76" s="20">
        <f>IF('Labor Input Screen'!B73&lt;=0,0,'Labor Input Screen'!C73*'Labor Input Screen'!G73)</f>
        <v>0</v>
      </c>
      <c r="K76" s="20">
        <f>IF('Labor Input Screen'!B73&lt;=0,0,'Labor Input Screen'!C73*'Labor Input Screen'!H73)</f>
        <v>0</v>
      </c>
      <c r="L76" s="20">
        <f>IF('Labor Input Screen'!B73&lt;=0,0,'Labor Input Screen'!C73*'Labor Input Screen'!I73)</f>
        <v>0</v>
      </c>
      <c r="M76" s="20">
        <f>IF('Labor Input Screen'!B73&lt;0,0,IF('Labor Input Screen'!B73&lt;=$N$13,($O$13+$P$13+$O$11+$P$11)*'Labor Input Screen'!B73,IF('Labor Input Screen'!B73&lt;='Labor Calculation'!$N$11,($O$11+$P$11)*'Labor Input Screen'!B73+($O$13+$P$13)*$N$13,($O$13+$P$13)*$N$13+($O$11*'Labor Calculation'!$N$11)+($P$11*'Labor Input Screen'!B73))))</f>
        <v>0</v>
      </c>
    </row>
    <row r="77" spans="1:13" x14ac:dyDescent="0.2">
      <c r="A77" s="2" t="e">
        <f>'Labor Input Screen'!#REF!</f>
        <v>#REF!</v>
      </c>
      <c r="B77" s="20">
        <f>IF('Labor Input Screen'!B74&lt;0,0,'Labor Input Screen'!B74*'Labor Input Screen'!D74)</f>
        <v>0</v>
      </c>
      <c r="C77" s="20">
        <f>IF('Labor Input Screen'!B74&lt;0,0,'Labor Input Screen'!B74*'Labor Input Screen'!E74)</f>
        <v>0</v>
      </c>
      <c r="D77" s="20">
        <f>IF('Labor Input Screen'!B74&lt;0,0,'Labor Input Screen'!B74*'Labor Input Screen'!F74)</f>
        <v>0</v>
      </c>
      <c r="E77" s="20">
        <f>IF('Labor Input Screen'!B74&lt;0,0,'Labor Input Screen'!B74*'Labor Input Screen'!G74)</f>
        <v>0</v>
      </c>
      <c r="F77" s="20">
        <f>IF('Labor Input Screen'!B74&lt;0,0,'Labor Input Screen'!B74*'Labor Input Screen'!H74)</f>
        <v>0</v>
      </c>
      <c r="G77" s="20">
        <f>IF('Labor Input Screen'!B74&lt;0,0,'Labor Input Screen'!B74*'Labor Input Screen'!I74)</f>
        <v>0</v>
      </c>
      <c r="H77" s="20">
        <f>IF('Labor Input Screen'!B74&lt;=0,0,'Labor Input Screen'!C74*'Labor Input Screen'!E74)</f>
        <v>0</v>
      </c>
      <c r="I77" s="20">
        <f>IF('Labor Input Screen'!B74&lt;=0,0,'Labor Input Screen'!C74*'Labor Input Screen'!F74)</f>
        <v>0</v>
      </c>
      <c r="J77" s="20">
        <f>IF('Labor Input Screen'!B74&lt;=0,0,'Labor Input Screen'!C74*'Labor Input Screen'!G74)</f>
        <v>0</v>
      </c>
      <c r="K77" s="20">
        <f>IF('Labor Input Screen'!B74&lt;=0,0,'Labor Input Screen'!C74*'Labor Input Screen'!H74)</f>
        <v>0</v>
      </c>
      <c r="L77" s="20">
        <f>IF('Labor Input Screen'!B74&lt;=0,0,'Labor Input Screen'!C74*'Labor Input Screen'!I74)</f>
        <v>0</v>
      </c>
      <c r="M77" s="20">
        <f>IF('Labor Input Screen'!B74&lt;0,0,IF('Labor Input Screen'!B74&lt;=$N$13,($O$13+$P$13+$O$11+$P$11)*'Labor Input Screen'!B74,IF('Labor Input Screen'!B74&lt;='Labor Calculation'!$N$11,($O$11+$P$11)*'Labor Input Screen'!B74+($O$13+$P$13)*$N$13,($O$13+$P$13)*$N$13+($O$11*'Labor Calculation'!$N$11)+($P$11*'Labor Input Screen'!B74))))</f>
        <v>0</v>
      </c>
    </row>
    <row r="78" spans="1:13" x14ac:dyDescent="0.2">
      <c r="A78" s="2" t="e">
        <f>'Labor Input Screen'!#REF!</f>
        <v>#REF!</v>
      </c>
      <c r="B78" s="20">
        <f>IF('Labor Input Screen'!B75&lt;0,0,'Labor Input Screen'!B75*'Labor Input Screen'!D75)</f>
        <v>0</v>
      </c>
      <c r="C78" s="20">
        <f>IF('Labor Input Screen'!B75&lt;0,0,'Labor Input Screen'!B75*'Labor Input Screen'!E75)</f>
        <v>0</v>
      </c>
      <c r="D78" s="20">
        <f>IF('Labor Input Screen'!B75&lt;0,0,'Labor Input Screen'!B75*'Labor Input Screen'!F75)</f>
        <v>0</v>
      </c>
      <c r="E78" s="20">
        <f>IF('Labor Input Screen'!B75&lt;0,0,'Labor Input Screen'!B75*'Labor Input Screen'!G75)</f>
        <v>0</v>
      </c>
      <c r="F78" s="20">
        <f>IF('Labor Input Screen'!B75&lt;0,0,'Labor Input Screen'!B75*'Labor Input Screen'!H75)</f>
        <v>0</v>
      </c>
      <c r="G78" s="20">
        <f>IF('Labor Input Screen'!B75&lt;0,0,'Labor Input Screen'!B75*'Labor Input Screen'!I75)</f>
        <v>0</v>
      </c>
      <c r="H78" s="20">
        <f>IF('Labor Input Screen'!B75&lt;=0,0,'Labor Input Screen'!C75*'Labor Input Screen'!E75)</f>
        <v>0</v>
      </c>
      <c r="I78" s="20">
        <f>IF('Labor Input Screen'!B75&lt;=0,0,'Labor Input Screen'!C75*'Labor Input Screen'!F75)</f>
        <v>0</v>
      </c>
      <c r="J78" s="20">
        <f>IF('Labor Input Screen'!B75&lt;=0,0,'Labor Input Screen'!C75*'Labor Input Screen'!G75)</f>
        <v>0</v>
      </c>
      <c r="K78" s="20">
        <f>IF('Labor Input Screen'!B75&lt;=0,0,'Labor Input Screen'!C75*'Labor Input Screen'!H75)</f>
        <v>0</v>
      </c>
      <c r="L78" s="20">
        <f>IF('Labor Input Screen'!B75&lt;=0,0,'Labor Input Screen'!C75*'Labor Input Screen'!I75)</f>
        <v>0</v>
      </c>
      <c r="M78" s="20">
        <f>IF('Labor Input Screen'!B75&lt;0,0,IF('Labor Input Screen'!B75&lt;=$N$13,($O$13+$P$13+$O$11+$P$11)*'Labor Input Screen'!B75,IF('Labor Input Screen'!B75&lt;='Labor Calculation'!$N$11,($O$11+$P$11)*'Labor Input Screen'!B75+($O$13+$P$13)*$N$13,($O$13+$P$13)*$N$13+($O$11*'Labor Calculation'!$N$11)+($P$11*'Labor Input Screen'!B75))))</f>
        <v>0</v>
      </c>
    </row>
    <row r="79" spans="1:13" x14ac:dyDescent="0.2">
      <c r="A79" s="2" t="e">
        <f>'Labor Input Screen'!#REF!</f>
        <v>#REF!</v>
      </c>
      <c r="B79" s="20">
        <f>IF('Labor Input Screen'!B76&lt;0,0,'Labor Input Screen'!B76*'Labor Input Screen'!D76)</f>
        <v>0</v>
      </c>
      <c r="C79" s="20">
        <f>IF('Labor Input Screen'!B76&lt;0,0,'Labor Input Screen'!B76*'Labor Input Screen'!E76)</f>
        <v>0</v>
      </c>
      <c r="D79" s="20">
        <f>IF('Labor Input Screen'!B76&lt;0,0,'Labor Input Screen'!B76*'Labor Input Screen'!F76)</f>
        <v>0</v>
      </c>
      <c r="E79" s="20">
        <f>IF('Labor Input Screen'!B76&lt;0,0,'Labor Input Screen'!B76*'Labor Input Screen'!G76)</f>
        <v>0</v>
      </c>
      <c r="F79" s="20">
        <f>IF('Labor Input Screen'!B76&lt;0,0,'Labor Input Screen'!B76*'Labor Input Screen'!H76)</f>
        <v>0</v>
      </c>
      <c r="G79" s="20">
        <f>IF('Labor Input Screen'!B76&lt;0,0,'Labor Input Screen'!B76*'Labor Input Screen'!I76)</f>
        <v>0</v>
      </c>
      <c r="H79" s="20">
        <f>IF('Labor Input Screen'!B76&lt;=0,0,'Labor Input Screen'!C76*'Labor Input Screen'!E76)</f>
        <v>0</v>
      </c>
      <c r="I79" s="20">
        <f>IF('Labor Input Screen'!B76&lt;=0,0,'Labor Input Screen'!C76*'Labor Input Screen'!F76)</f>
        <v>0</v>
      </c>
      <c r="J79" s="20">
        <f>IF('Labor Input Screen'!B76&lt;=0,0,'Labor Input Screen'!C76*'Labor Input Screen'!G76)</f>
        <v>0</v>
      </c>
      <c r="K79" s="20">
        <f>IF('Labor Input Screen'!B76&lt;=0,0,'Labor Input Screen'!C76*'Labor Input Screen'!H76)</f>
        <v>0</v>
      </c>
      <c r="L79" s="20">
        <f>IF('Labor Input Screen'!B76&lt;=0,0,'Labor Input Screen'!C76*'Labor Input Screen'!I76)</f>
        <v>0</v>
      </c>
      <c r="M79" s="20">
        <f>IF('Labor Input Screen'!B76&lt;0,0,IF('Labor Input Screen'!B76&lt;=$N$13,($O$13+$P$13+$O$11+$P$11)*'Labor Input Screen'!B76,IF('Labor Input Screen'!B76&lt;='Labor Calculation'!$N$11,($O$11+$P$11)*'Labor Input Screen'!B76+($O$13+$P$13)*$N$13,($O$13+$P$13)*$N$13+($O$11*'Labor Calculation'!$N$11)+($P$11*'Labor Input Screen'!B76))))</f>
        <v>0</v>
      </c>
    </row>
    <row r="80" spans="1:13" x14ac:dyDescent="0.2">
      <c r="A80" s="2" t="e">
        <f>'Labor Input Screen'!#REF!</f>
        <v>#REF!</v>
      </c>
      <c r="B80" s="20">
        <f>IF('Labor Input Screen'!B77&lt;0,0,'Labor Input Screen'!B77*'Labor Input Screen'!D77)</f>
        <v>0</v>
      </c>
      <c r="C80" s="20">
        <f>IF('Labor Input Screen'!B77&lt;0,0,'Labor Input Screen'!B77*'Labor Input Screen'!E77)</f>
        <v>0</v>
      </c>
      <c r="D80" s="20">
        <f>IF('Labor Input Screen'!B77&lt;0,0,'Labor Input Screen'!B77*'Labor Input Screen'!F77)</f>
        <v>0</v>
      </c>
      <c r="E80" s="20">
        <f>IF('Labor Input Screen'!B77&lt;0,0,'Labor Input Screen'!B77*'Labor Input Screen'!G77)</f>
        <v>0</v>
      </c>
      <c r="F80" s="20">
        <f>IF('Labor Input Screen'!B77&lt;0,0,'Labor Input Screen'!B77*'Labor Input Screen'!H77)</f>
        <v>0</v>
      </c>
      <c r="G80" s="20">
        <f>IF('Labor Input Screen'!B77&lt;0,0,'Labor Input Screen'!B77*'Labor Input Screen'!I77)</f>
        <v>0</v>
      </c>
      <c r="H80" s="20">
        <f>IF('Labor Input Screen'!B77&lt;=0,0,'Labor Input Screen'!C77*'Labor Input Screen'!E77)</f>
        <v>0</v>
      </c>
      <c r="I80" s="20">
        <f>IF('Labor Input Screen'!B77&lt;=0,0,'Labor Input Screen'!C77*'Labor Input Screen'!F77)</f>
        <v>0</v>
      </c>
      <c r="J80" s="20">
        <f>IF('Labor Input Screen'!B77&lt;=0,0,'Labor Input Screen'!C77*'Labor Input Screen'!G77)</f>
        <v>0</v>
      </c>
      <c r="K80" s="20">
        <f>IF('Labor Input Screen'!B77&lt;=0,0,'Labor Input Screen'!C77*'Labor Input Screen'!H77)</f>
        <v>0</v>
      </c>
      <c r="L80" s="20">
        <f>IF('Labor Input Screen'!B77&lt;=0,0,'Labor Input Screen'!C77*'Labor Input Screen'!I77)</f>
        <v>0</v>
      </c>
      <c r="M80" s="20">
        <f>IF('Labor Input Screen'!B77&lt;0,0,IF('Labor Input Screen'!B77&lt;=$N$13,($O$13+$P$13+$O$11+$P$11)*'Labor Input Screen'!B77,IF('Labor Input Screen'!B77&lt;='Labor Calculation'!$N$11,($O$11+$P$11)*'Labor Input Screen'!B77+($O$13+$P$13)*$N$13,($O$13+$P$13)*$N$13+($O$11*'Labor Calculation'!$N$11)+($P$11*'Labor Input Screen'!B77))))</f>
        <v>0</v>
      </c>
    </row>
    <row r="81" spans="1:13" x14ac:dyDescent="0.2">
      <c r="A81" s="2" t="e">
        <f>'Labor Input Screen'!#REF!</f>
        <v>#REF!</v>
      </c>
      <c r="B81" s="20">
        <f>IF('Labor Input Screen'!B78&lt;0,0,'Labor Input Screen'!B78*'Labor Input Screen'!D78)</f>
        <v>0</v>
      </c>
      <c r="C81" s="20">
        <f>IF('Labor Input Screen'!B78&lt;0,0,'Labor Input Screen'!B78*'Labor Input Screen'!E78)</f>
        <v>0</v>
      </c>
      <c r="D81" s="20">
        <f>IF('Labor Input Screen'!B78&lt;0,0,'Labor Input Screen'!B78*'Labor Input Screen'!F78)</f>
        <v>0</v>
      </c>
      <c r="E81" s="20">
        <f>IF('Labor Input Screen'!B78&lt;0,0,'Labor Input Screen'!B78*'Labor Input Screen'!G78)</f>
        <v>0</v>
      </c>
      <c r="F81" s="20">
        <f>IF('Labor Input Screen'!B78&lt;0,0,'Labor Input Screen'!B78*'Labor Input Screen'!H78)</f>
        <v>0</v>
      </c>
      <c r="G81" s="20">
        <f>IF('Labor Input Screen'!B78&lt;0,0,'Labor Input Screen'!B78*'Labor Input Screen'!I78)</f>
        <v>0</v>
      </c>
      <c r="H81" s="20">
        <f>IF('Labor Input Screen'!B78&lt;=0,0,'Labor Input Screen'!C78*'Labor Input Screen'!E78)</f>
        <v>0</v>
      </c>
      <c r="I81" s="20">
        <f>IF('Labor Input Screen'!B78&lt;=0,0,'Labor Input Screen'!C78*'Labor Input Screen'!F78)</f>
        <v>0</v>
      </c>
      <c r="J81" s="20">
        <f>IF('Labor Input Screen'!B78&lt;=0,0,'Labor Input Screen'!C78*'Labor Input Screen'!G78)</f>
        <v>0</v>
      </c>
      <c r="K81" s="20">
        <f>IF('Labor Input Screen'!B78&lt;=0,0,'Labor Input Screen'!C78*'Labor Input Screen'!H78)</f>
        <v>0</v>
      </c>
      <c r="L81" s="20">
        <f>IF('Labor Input Screen'!B78&lt;=0,0,'Labor Input Screen'!C78*'Labor Input Screen'!I78)</f>
        <v>0</v>
      </c>
      <c r="M81" s="20">
        <f>IF('Labor Input Screen'!B78&lt;0,0,IF('Labor Input Screen'!B78&lt;=$N$13,($O$13+$P$13+$O$11+$P$11)*'Labor Input Screen'!B78,IF('Labor Input Screen'!B78&lt;='Labor Calculation'!$N$11,($O$11+$P$11)*'Labor Input Screen'!B78+($O$13+$P$13)*$N$13,($O$13+$P$13)*$N$13+($O$11*'Labor Calculation'!$N$11)+($P$11*'Labor Input Screen'!B78))))</f>
        <v>0</v>
      </c>
    </row>
    <row r="82" spans="1:13" x14ac:dyDescent="0.2">
      <c r="A82" s="2" t="e">
        <f>'Labor Input Screen'!#REF!</f>
        <v>#REF!</v>
      </c>
      <c r="B82" s="20">
        <f>IF('Labor Input Screen'!B79&lt;0,0,'Labor Input Screen'!B79*'Labor Input Screen'!D79)</f>
        <v>0</v>
      </c>
      <c r="C82" s="20">
        <f>IF('Labor Input Screen'!B79&lt;0,0,'Labor Input Screen'!B79*'Labor Input Screen'!E79)</f>
        <v>0</v>
      </c>
      <c r="D82" s="20">
        <f>IF('Labor Input Screen'!B79&lt;0,0,'Labor Input Screen'!B79*'Labor Input Screen'!F79)</f>
        <v>0</v>
      </c>
      <c r="E82" s="20">
        <f>IF('Labor Input Screen'!B79&lt;0,0,'Labor Input Screen'!B79*'Labor Input Screen'!G79)</f>
        <v>0</v>
      </c>
      <c r="F82" s="20">
        <f>IF('Labor Input Screen'!B79&lt;0,0,'Labor Input Screen'!B79*'Labor Input Screen'!H79)</f>
        <v>0</v>
      </c>
      <c r="G82" s="20">
        <f>IF('Labor Input Screen'!B79&lt;0,0,'Labor Input Screen'!B79*'Labor Input Screen'!I79)</f>
        <v>0</v>
      </c>
      <c r="H82" s="20">
        <f>IF('Labor Input Screen'!B79&lt;=0,0,'Labor Input Screen'!C79*'Labor Input Screen'!E79)</f>
        <v>0</v>
      </c>
      <c r="I82" s="20">
        <f>IF('Labor Input Screen'!B79&lt;=0,0,'Labor Input Screen'!C79*'Labor Input Screen'!F79)</f>
        <v>0</v>
      </c>
      <c r="J82" s="20">
        <f>IF('Labor Input Screen'!B79&lt;=0,0,'Labor Input Screen'!C79*'Labor Input Screen'!G79)</f>
        <v>0</v>
      </c>
      <c r="K82" s="20">
        <f>IF('Labor Input Screen'!B79&lt;=0,0,'Labor Input Screen'!C79*'Labor Input Screen'!H79)</f>
        <v>0</v>
      </c>
      <c r="L82" s="20">
        <f>IF('Labor Input Screen'!B79&lt;=0,0,'Labor Input Screen'!C79*'Labor Input Screen'!I79)</f>
        <v>0</v>
      </c>
      <c r="M82" s="20">
        <f>IF('Labor Input Screen'!B79&lt;0,0,IF('Labor Input Screen'!B79&lt;=$N$13,($O$13+$P$13+$O$11+$P$11)*'Labor Input Screen'!B79,IF('Labor Input Screen'!B79&lt;='Labor Calculation'!$N$11,($O$11+$P$11)*'Labor Input Screen'!B79+($O$13+$P$13)*$N$13,($O$13+$P$13)*$N$13+($O$11*'Labor Calculation'!$N$11)+($P$11*'Labor Input Screen'!B79))))</f>
        <v>0</v>
      </c>
    </row>
    <row r="83" spans="1:13" x14ac:dyDescent="0.2">
      <c r="A83" s="2" t="e">
        <f>'Labor Input Screen'!#REF!</f>
        <v>#REF!</v>
      </c>
      <c r="B83" s="20">
        <f>IF('Labor Input Screen'!B80&lt;0,0,'Labor Input Screen'!B80*'Labor Input Screen'!D80)</f>
        <v>0</v>
      </c>
      <c r="C83" s="20">
        <f>IF('Labor Input Screen'!B80&lt;0,0,'Labor Input Screen'!B80*'Labor Input Screen'!E80)</f>
        <v>0</v>
      </c>
      <c r="D83" s="20">
        <f>IF('Labor Input Screen'!B80&lt;0,0,'Labor Input Screen'!B80*'Labor Input Screen'!F80)</f>
        <v>0</v>
      </c>
      <c r="E83" s="20">
        <f>IF('Labor Input Screen'!B80&lt;0,0,'Labor Input Screen'!B80*'Labor Input Screen'!G80)</f>
        <v>0</v>
      </c>
      <c r="F83" s="20">
        <f>IF('Labor Input Screen'!B80&lt;0,0,'Labor Input Screen'!B80*'Labor Input Screen'!H80)</f>
        <v>0</v>
      </c>
      <c r="G83" s="20">
        <f>IF('Labor Input Screen'!B80&lt;0,0,'Labor Input Screen'!B80*'Labor Input Screen'!I80)</f>
        <v>0</v>
      </c>
      <c r="H83" s="20">
        <f>IF('Labor Input Screen'!B80&lt;=0,0,'Labor Input Screen'!C80*'Labor Input Screen'!E80)</f>
        <v>0</v>
      </c>
      <c r="I83" s="20">
        <f>IF('Labor Input Screen'!B80&lt;=0,0,'Labor Input Screen'!C80*'Labor Input Screen'!F80)</f>
        <v>0</v>
      </c>
      <c r="J83" s="20">
        <f>IF('Labor Input Screen'!B80&lt;=0,0,'Labor Input Screen'!C80*'Labor Input Screen'!G80)</f>
        <v>0</v>
      </c>
      <c r="K83" s="20">
        <f>IF('Labor Input Screen'!B80&lt;=0,0,'Labor Input Screen'!C80*'Labor Input Screen'!H80)</f>
        <v>0</v>
      </c>
      <c r="L83" s="20">
        <f>IF('Labor Input Screen'!B80&lt;=0,0,'Labor Input Screen'!C80*'Labor Input Screen'!I80)</f>
        <v>0</v>
      </c>
      <c r="M83" s="20">
        <f>IF('Labor Input Screen'!B80&lt;0,0,IF('Labor Input Screen'!B80&lt;=$N$13,($O$13+$P$13+$O$11+$P$11)*'Labor Input Screen'!B80,IF('Labor Input Screen'!B80&lt;='Labor Calculation'!$N$11,($O$11+$P$11)*'Labor Input Screen'!B80+($O$13+$P$13)*$N$13,($O$13+$P$13)*$N$13+($O$11*'Labor Calculation'!$N$11)+($P$11*'Labor Input Screen'!B80))))</f>
        <v>0</v>
      </c>
    </row>
    <row r="84" spans="1:13" x14ac:dyDescent="0.2">
      <c r="A84" s="2" t="e">
        <f>'Labor Input Screen'!#REF!</f>
        <v>#REF!</v>
      </c>
      <c r="B84" s="20">
        <f>IF('Labor Input Screen'!B81&lt;0,0,'Labor Input Screen'!B81*'Labor Input Screen'!D81)</f>
        <v>0</v>
      </c>
      <c r="C84" s="20">
        <f>IF('Labor Input Screen'!B81&lt;0,0,'Labor Input Screen'!B81*'Labor Input Screen'!E81)</f>
        <v>0</v>
      </c>
      <c r="D84" s="20">
        <f>IF('Labor Input Screen'!B81&lt;0,0,'Labor Input Screen'!B81*'Labor Input Screen'!F81)</f>
        <v>0</v>
      </c>
      <c r="E84" s="20">
        <f>IF('Labor Input Screen'!B81&lt;0,0,'Labor Input Screen'!B81*'Labor Input Screen'!G81)</f>
        <v>0</v>
      </c>
      <c r="F84" s="20">
        <f>IF('Labor Input Screen'!B81&lt;0,0,'Labor Input Screen'!B81*'Labor Input Screen'!H81)</f>
        <v>0</v>
      </c>
      <c r="G84" s="20">
        <f>IF('Labor Input Screen'!B81&lt;0,0,'Labor Input Screen'!B81*'Labor Input Screen'!I81)</f>
        <v>0</v>
      </c>
      <c r="H84" s="20">
        <f>IF('Labor Input Screen'!B81&lt;=0,0,'Labor Input Screen'!C81*'Labor Input Screen'!E81)</f>
        <v>0</v>
      </c>
      <c r="I84" s="20">
        <f>IF('Labor Input Screen'!B81&lt;=0,0,'Labor Input Screen'!C81*'Labor Input Screen'!F81)</f>
        <v>0</v>
      </c>
      <c r="J84" s="20">
        <f>IF('Labor Input Screen'!B81&lt;=0,0,'Labor Input Screen'!C81*'Labor Input Screen'!G81)</f>
        <v>0</v>
      </c>
      <c r="K84" s="20">
        <f>IF('Labor Input Screen'!B81&lt;=0,0,'Labor Input Screen'!C81*'Labor Input Screen'!H81)</f>
        <v>0</v>
      </c>
      <c r="L84" s="20">
        <f>IF('Labor Input Screen'!B81&lt;=0,0,'Labor Input Screen'!C81*'Labor Input Screen'!I81)</f>
        <v>0</v>
      </c>
      <c r="M84" s="20">
        <f>IF('Labor Input Screen'!B81&lt;0,0,IF('Labor Input Screen'!B81&lt;=$N$13,($O$13+$P$13+$O$11+$P$11)*'Labor Input Screen'!B81,IF('Labor Input Screen'!B81&lt;='Labor Calculation'!$N$11,($O$11+$P$11)*'Labor Input Screen'!B81+($O$13+$P$13)*$N$13,($O$13+$P$13)*$N$13+($O$11*'Labor Calculation'!$N$11)+($P$11*'Labor Input Screen'!B81))))</f>
        <v>0</v>
      </c>
    </row>
    <row r="85" spans="1:13" x14ac:dyDescent="0.2">
      <c r="A85" s="2" t="e">
        <f>'Labor Input Screen'!#REF!</f>
        <v>#REF!</v>
      </c>
      <c r="B85" s="20">
        <f>IF('Labor Input Screen'!B82&lt;0,0,'Labor Input Screen'!B82*'Labor Input Screen'!D82)</f>
        <v>0</v>
      </c>
      <c r="C85" s="20">
        <f>IF('Labor Input Screen'!B82&lt;0,0,'Labor Input Screen'!B82*'Labor Input Screen'!E82)</f>
        <v>0</v>
      </c>
      <c r="D85" s="20">
        <f>IF('Labor Input Screen'!B82&lt;0,0,'Labor Input Screen'!B82*'Labor Input Screen'!F82)</f>
        <v>0</v>
      </c>
      <c r="E85" s="20">
        <f>IF('Labor Input Screen'!B82&lt;0,0,'Labor Input Screen'!B82*'Labor Input Screen'!G82)</f>
        <v>0</v>
      </c>
      <c r="F85" s="20">
        <f>IF('Labor Input Screen'!B82&lt;0,0,'Labor Input Screen'!B82*'Labor Input Screen'!H82)</f>
        <v>0</v>
      </c>
      <c r="G85" s="20">
        <f>IF('Labor Input Screen'!B82&lt;0,0,'Labor Input Screen'!B82*'Labor Input Screen'!I82)</f>
        <v>0</v>
      </c>
      <c r="H85" s="20">
        <f>IF('Labor Input Screen'!B82&lt;=0,0,'Labor Input Screen'!C82*'Labor Input Screen'!E82)</f>
        <v>0</v>
      </c>
      <c r="I85" s="20">
        <f>IF('Labor Input Screen'!B82&lt;=0,0,'Labor Input Screen'!C82*'Labor Input Screen'!F82)</f>
        <v>0</v>
      </c>
      <c r="J85" s="20">
        <f>IF('Labor Input Screen'!B82&lt;=0,0,'Labor Input Screen'!C82*'Labor Input Screen'!G82)</f>
        <v>0</v>
      </c>
      <c r="K85" s="20">
        <f>IF('Labor Input Screen'!B82&lt;=0,0,'Labor Input Screen'!C82*'Labor Input Screen'!H82)</f>
        <v>0</v>
      </c>
      <c r="L85" s="20">
        <f>IF('Labor Input Screen'!B82&lt;=0,0,'Labor Input Screen'!C82*'Labor Input Screen'!I82)</f>
        <v>0</v>
      </c>
      <c r="M85" s="20">
        <f>IF('Labor Input Screen'!B82&lt;0,0,IF('Labor Input Screen'!B82&lt;=$N$13,($O$13+$P$13+$O$11+$P$11)*'Labor Input Screen'!B82,IF('Labor Input Screen'!B82&lt;='Labor Calculation'!$N$11,($O$11+$P$11)*'Labor Input Screen'!B82+($O$13+$P$13)*$N$13,($O$13+$P$13)*$N$13+($O$11*'Labor Calculation'!$N$11)+($P$11*'Labor Input Screen'!B82))))</f>
        <v>0</v>
      </c>
    </row>
    <row r="86" spans="1:13" x14ac:dyDescent="0.2">
      <c r="A86" s="2" t="e">
        <f>'Labor Input Screen'!#REF!</f>
        <v>#REF!</v>
      </c>
      <c r="B86" s="20">
        <f>IF('Labor Input Screen'!B83&lt;0,0,'Labor Input Screen'!B83*'Labor Input Screen'!D83)</f>
        <v>0</v>
      </c>
      <c r="C86" s="20">
        <f>IF('Labor Input Screen'!B83&lt;0,0,'Labor Input Screen'!B83*'Labor Input Screen'!E83)</f>
        <v>0</v>
      </c>
      <c r="D86" s="20">
        <f>IF('Labor Input Screen'!B83&lt;0,0,'Labor Input Screen'!B83*'Labor Input Screen'!F83)</f>
        <v>0</v>
      </c>
      <c r="E86" s="20">
        <f>IF('Labor Input Screen'!B83&lt;0,0,'Labor Input Screen'!B83*'Labor Input Screen'!G83)</f>
        <v>0</v>
      </c>
      <c r="F86" s="20">
        <f>IF('Labor Input Screen'!B83&lt;0,0,'Labor Input Screen'!B83*'Labor Input Screen'!H83)</f>
        <v>0</v>
      </c>
      <c r="G86" s="20">
        <f>IF('Labor Input Screen'!B83&lt;0,0,'Labor Input Screen'!B83*'Labor Input Screen'!I83)</f>
        <v>0</v>
      </c>
      <c r="H86" s="20">
        <f>IF('Labor Input Screen'!B83&lt;=0,0,'Labor Input Screen'!C83*'Labor Input Screen'!E83)</f>
        <v>0</v>
      </c>
      <c r="I86" s="20">
        <f>IF('Labor Input Screen'!B83&lt;=0,0,'Labor Input Screen'!C83*'Labor Input Screen'!F83)</f>
        <v>0</v>
      </c>
      <c r="J86" s="20">
        <f>IF('Labor Input Screen'!B83&lt;=0,0,'Labor Input Screen'!C83*'Labor Input Screen'!G83)</f>
        <v>0</v>
      </c>
      <c r="K86" s="20">
        <f>IF('Labor Input Screen'!B83&lt;=0,0,'Labor Input Screen'!C83*'Labor Input Screen'!H83)</f>
        <v>0</v>
      </c>
      <c r="L86" s="20">
        <f>IF('Labor Input Screen'!B83&lt;=0,0,'Labor Input Screen'!C83*'Labor Input Screen'!I83)</f>
        <v>0</v>
      </c>
      <c r="M86" s="20">
        <f>IF('Labor Input Screen'!B83&lt;0,0,IF('Labor Input Screen'!B83&lt;=$N$13,($O$13+$P$13+$O$11+$P$11)*'Labor Input Screen'!B83,IF('Labor Input Screen'!B83&lt;='Labor Calculation'!$N$11,($O$11+$P$11)*'Labor Input Screen'!B83+($O$13+$P$13)*$N$13,($O$13+$P$13)*$N$13+($O$11*'Labor Calculation'!$N$11)+($P$11*'Labor Input Screen'!B83))))</f>
        <v>0</v>
      </c>
    </row>
    <row r="87" spans="1:13" x14ac:dyDescent="0.2">
      <c r="A87" s="2" t="e">
        <f>'Labor Input Screen'!#REF!</f>
        <v>#REF!</v>
      </c>
      <c r="B87" s="20">
        <f>IF('Labor Input Screen'!B84&lt;0,0,'Labor Input Screen'!B84*'Labor Input Screen'!D84)</f>
        <v>0</v>
      </c>
      <c r="C87" s="20">
        <f>IF('Labor Input Screen'!B84&lt;0,0,'Labor Input Screen'!B84*'Labor Input Screen'!E84)</f>
        <v>0</v>
      </c>
      <c r="D87" s="20">
        <f>IF('Labor Input Screen'!B84&lt;0,0,'Labor Input Screen'!B84*'Labor Input Screen'!F84)</f>
        <v>0</v>
      </c>
      <c r="E87" s="20">
        <f>IF('Labor Input Screen'!B84&lt;0,0,'Labor Input Screen'!B84*'Labor Input Screen'!G84)</f>
        <v>0</v>
      </c>
      <c r="F87" s="20">
        <f>IF('Labor Input Screen'!B84&lt;0,0,'Labor Input Screen'!B84*'Labor Input Screen'!H84)</f>
        <v>0</v>
      </c>
      <c r="G87" s="20">
        <f>IF('Labor Input Screen'!B84&lt;0,0,'Labor Input Screen'!B84*'Labor Input Screen'!I84)</f>
        <v>0</v>
      </c>
      <c r="H87" s="20">
        <f>IF('Labor Input Screen'!B84&lt;=0,0,'Labor Input Screen'!C84*'Labor Input Screen'!E84)</f>
        <v>0</v>
      </c>
      <c r="I87" s="20">
        <f>IF('Labor Input Screen'!B84&lt;=0,0,'Labor Input Screen'!C84*'Labor Input Screen'!F84)</f>
        <v>0</v>
      </c>
      <c r="J87" s="20">
        <f>IF('Labor Input Screen'!B84&lt;=0,0,'Labor Input Screen'!C84*'Labor Input Screen'!G84)</f>
        <v>0</v>
      </c>
      <c r="K87" s="20">
        <f>IF('Labor Input Screen'!B84&lt;=0,0,'Labor Input Screen'!C84*'Labor Input Screen'!H84)</f>
        <v>0</v>
      </c>
      <c r="L87" s="20">
        <f>IF('Labor Input Screen'!B84&lt;=0,0,'Labor Input Screen'!C84*'Labor Input Screen'!I84)</f>
        <v>0</v>
      </c>
      <c r="M87" s="20">
        <f>IF('Labor Input Screen'!B84&lt;0,0,IF('Labor Input Screen'!B84&lt;=$N$13,($O$13+$P$13+$O$11+$P$11)*'Labor Input Screen'!B84,IF('Labor Input Screen'!B84&lt;='Labor Calculation'!$N$11,($O$11+$P$11)*'Labor Input Screen'!B84+($O$13+$P$13)*$N$13,($O$13+$P$13)*$N$13+($O$11*'Labor Calculation'!$N$11)+($P$11*'Labor Input Screen'!B84))))</f>
        <v>0</v>
      </c>
    </row>
    <row r="88" spans="1:13" x14ac:dyDescent="0.2">
      <c r="A88" s="2" t="e">
        <f>'Labor Input Screen'!#REF!</f>
        <v>#REF!</v>
      </c>
      <c r="B88" s="20">
        <f>IF('Labor Input Screen'!B85&lt;0,0,'Labor Input Screen'!B85*'Labor Input Screen'!D85)</f>
        <v>0</v>
      </c>
      <c r="C88" s="20">
        <f>IF('Labor Input Screen'!B85&lt;0,0,'Labor Input Screen'!B85*'Labor Input Screen'!E85)</f>
        <v>0</v>
      </c>
      <c r="D88" s="20">
        <f>IF('Labor Input Screen'!B85&lt;0,0,'Labor Input Screen'!B85*'Labor Input Screen'!F85)</f>
        <v>0</v>
      </c>
      <c r="E88" s="20">
        <f>IF('Labor Input Screen'!B85&lt;0,0,'Labor Input Screen'!B85*'Labor Input Screen'!G85)</f>
        <v>0</v>
      </c>
      <c r="F88" s="20">
        <f>IF('Labor Input Screen'!B85&lt;0,0,'Labor Input Screen'!B85*'Labor Input Screen'!H85)</f>
        <v>0</v>
      </c>
      <c r="G88" s="20">
        <f>IF('Labor Input Screen'!B85&lt;0,0,'Labor Input Screen'!B85*'Labor Input Screen'!I85)</f>
        <v>0</v>
      </c>
      <c r="H88" s="20">
        <f>IF('Labor Input Screen'!B85&lt;=0,0,'Labor Input Screen'!C85*'Labor Input Screen'!E85)</f>
        <v>0</v>
      </c>
      <c r="I88" s="20">
        <f>IF('Labor Input Screen'!B85&lt;=0,0,'Labor Input Screen'!C85*'Labor Input Screen'!F85)</f>
        <v>0</v>
      </c>
      <c r="J88" s="20">
        <f>IF('Labor Input Screen'!B85&lt;=0,0,'Labor Input Screen'!C85*'Labor Input Screen'!G85)</f>
        <v>0</v>
      </c>
      <c r="K88" s="20">
        <f>IF('Labor Input Screen'!B85&lt;=0,0,'Labor Input Screen'!C85*'Labor Input Screen'!H85)</f>
        <v>0</v>
      </c>
      <c r="L88" s="20">
        <f>IF('Labor Input Screen'!B85&lt;=0,0,'Labor Input Screen'!C85*'Labor Input Screen'!I85)</f>
        <v>0</v>
      </c>
      <c r="M88" s="20">
        <f>IF('Labor Input Screen'!B85&lt;0,0,IF('Labor Input Screen'!B85&lt;=$N$13,($O$13+$P$13+$O$11+$P$11)*'Labor Input Screen'!B85,IF('Labor Input Screen'!B85&lt;='Labor Calculation'!$N$11,($O$11+$P$11)*'Labor Input Screen'!B85+($O$13+$P$13)*$N$13,($O$13+$P$13)*$N$13+($O$11*'Labor Calculation'!$N$11)+($P$11*'Labor Input Screen'!B85))))</f>
        <v>0</v>
      </c>
    </row>
    <row r="89" spans="1:13" x14ac:dyDescent="0.2">
      <c r="A89" s="2" t="e">
        <f>'Labor Input Screen'!#REF!</f>
        <v>#REF!</v>
      </c>
      <c r="B89" s="20">
        <f>IF('Labor Input Screen'!B86&lt;0,0,'Labor Input Screen'!B86*'Labor Input Screen'!D86)</f>
        <v>0</v>
      </c>
      <c r="C89" s="20">
        <f>IF('Labor Input Screen'!B86&lt;0,0,'Labor Input Screen'!B86*'Labor Input Screen'!E86)</f>
        <v>0</v>
      </c>
      <c r="D89" s="20">
        <f>IF('Labor Input Screen'!B86&lt;0,0,'Labor Input Screen'!B86*'Labor Input Screen'!F86)</f>
        <v>0</v>
      </c>
      <c r="E89" s="20">
        <f>IF('Labor Input Screen'!B86&lt;0,0,'Labor Input Screen'!B86*'Labor Input Screen'!G86)</f>
        <v>0</v>
      </c>
      <c r="F89" s="20">
        <f>IF('Labor Input Screen'!B86&lt;0,0,'Labor Input Screen'!B86*'Labor Input Screen'!H86)</f>
        <v>0</v>
      </c>
      <c r="G89" s="20">
        <f>IF('Labor Input Screen'!B86&lt;0,0,'Labor Input Screen'!B86*'Labor Input Screen'!I86)</f>
        <v>0</v>
      </c>
      <c r="H89" s="20">
        <f>IF('Labor Input Screen'!B86&lt;=0,0,'Labor Input Screen'!C86*'Labor Input Screen'!E86)</f>
        <v>0</v>
      </c>
      <c r="I89" s="20">
        <f>IF('Labor Input Screen'!B86&lt;=0,0,'Labor Input Screen'!C86*'Labor Input Screen'!F86)</f>
        <v>0</v>
      </c>
      <c r="J89" s="20">
        <f>IF('Labor Input Screen'!B86&lt;=0,0,'Labor Input Screen'!C86*'Labor Input Screen'!G86)</f>
        <v>0</v>
      </c>
      <c r="K89" s="20">
        <f>IF('Labor Input Screen'!B86&lt;=0,0,'Labor Input Screen'!C86*'Labor Input Screen'!H86)</f>
        <v>0</v>
      </c>
      <c r="L89" s="20">
        <f>IF('Labor Input Screen'!B86&lt;=0,0,'Labor Input Screen'!C86*'Labor Input Screen'!I86)</f>
        <v>0</v>
      </c>
      <c r="M89" s="20">
        <f>IF('Labor Input Screen'!B86&lt;0,0,IF('Labor Input Screen'!B86&lt;=$N$13,($O$13+$P$13+$O$11+$P$11)*'Labor Input Screen'!B86,IF('Labor Input Screen'!B86&lt;='Labor Calculation'!$N$11,($O$11+$P$11)*'Labor Input Screen'!B86+($O$13+$P$13)*$N$13,($O$13+$P$13)*$N$13+($O$11*'Labor Calculation'!$N$11)+($P$11*'Labor Input Screen'!B86))))</f>
        <v>0</v>
      </c>
    </row>
    <row r="90" spans="1:13" x14ac:dyDescent="0.2">
      <c r="A90" s="2" t="e">
        <f>'Labor Input Screen'!#REF!</f>
        <v>#REF!</v>
      </c>
      <c r="B90" s="20">
        <f>IF('Labor Input Screen'!B87&lt;0,0,'Labor Input Screen'!B87*'Labor Input Screen'!D87)</f>
        <v>0</v>
      </c>
      <c r="C90" s="20">
        <f>IF('Labor Input Screen'!B87&lt;0,0,'Labor Input Screen'!B87*'Labor Input Screen'!E87)</f>
        <v>0</v>
      </c>
      <c r="D90" s="20">
        <f>IF('Labor Input Screen'!B87&lt;0,0,'Labor Input Screen'!B87*'Labor Input Screen'!F87)</f>
        <v>0</v>
      </c>
      <c r="E90" s="20">
        <f>IF('Labor Input Screen'!B87&lt;0,0,'Labor Input Screen'!B87*'Labor Input Screen'!G87)</f>
        <v>0</v>
      </c>
      <c r="F90" s="20">
        <f>IF('Labor Input Screen'!B87&lt;0,0,'Labor Input Screen'!B87*'Labor Input Screen'!H87)</f>
        <v>0</v>
      </c>
      <c r="G90" s="20">
        <f>IF('Labor Input Screen'!B87&lt;0,0,'Labor Input Screen'!B87*'Labor Input Screen'!I87)</f>
        <v>0</v>
      </c>
      <c r="H90" s="20">
        <f>IF('Labor Input Screen'!B87&lt;=0,0,'Labor Input Screen'!C87*'Labor Input Screen'!E87)</f>
        <v>0</v>
      </c>
      <c r="I90" s="20">
        <f>IF('Labor Input Screen'!B87&lt;=0,0,'Labor Input Screen'!C87*'Labor Input Screen'!F87)</f>
        <v>0</v>
      </c>
      <c r="J90" s="20">
        <f>IF('Labor Input Screen'!B87&lt;=0,0,'Labor Input Screen'!C87*'Labor Input Screen'!G87)</f>
        <v>0</v>
      </c>
      <c r="K90" s="20">
        <f>IF('Labor Input Screen'!B87&lt;=0,0,'Labor Input Screen'!C87*'Labor Input Screen'!H87)</f>
        <v>0</v>
      </c>
      <c r="L90" s="20">
        <f>IF('Labor Input Screen'!B87&lt;=0,0,'Labor Input Screen'!C87*'Labor Input Screen'!I87)</f>
        <v>0</v>
      </c>
      <c r="M90" s="20">
        <f>IF('Labor Input Screen'!B87&lt;0,0,IF('Labor Input Screen'!B87&lt;=$N$13,($O$13+$P$13+$O$11+$P$11)*'Labor Input Screen'!B87,IF('Labor Input Screen'!B87&lt;='Labor Calculation'!$N$11,($O$11+$P$11)*'Labor Input Screen'!B87+($O$13+$P$13)*$N$13,($O$13+$P$13)*$N$13+($O$11*'Labor Calculation'!$N$11)+($P$11*'Labor Input Screen'!B87))))</f>
        <v>0</v>
      </c>
    </row>
    <row r="91" spans="1:13" x14ac:dyDescent="0.2">
      <c r="A91" s="2" t="e">
        <f>'Labor Input Screen'!#REF!</f>
        <v>#REF!</v>
      </c>
      <c r="B91" s="20">
        <f>IF('Labor Input Screen'!B88&lt;0,0,'Labor Input Screen'!B88*'Labor Input Screen'!D88)</f>
        <v>0</v>
      </c>
      <c r="C91" s="20">
        <f>IF('Labor Input Screen'!B88&lt;0,0,'Labor Input Screen'!B88*'Labor Input Screen'!E88)</f>
        <v>0</v>
      </c>
      <c r="D91" s="20">
        <f>IF('Labor Input Screen'!B88&lt;0,0,'Labor Input Screen'!B88*'Labor Input Screen'!F88)</f>
        <v>0</v>
      </c>
      <c r="E91" s="20">
        <f>IF('Labor Input Screen'!B88&lt;0,0,'Labor Input Screen'!B88*'Labor Input Screen'!G88)</f>
        <v>0</v>
      </c>
      <c r="F91" s="20">
        <f>IF('Labor Input Screen'!B88&lt;0,0,'Labor Input Screen'!B88*'Labor Input Screen'!H88)</f>
        <v>0</v>
      </c>
      <c r="G91" s="20">
        <f>IF('Labor Input Screen'!B88&lt;0,0,'Labor Input Screen'!B88*'Labor Input Screen'!I88)</f>
        <v>0</v>
      </c>
      <c r="H91" s="20">
        <f>IF('Labor Input Screen'!B88&lt;=0,0,'Labor Input Screen'!C88*'Labor Input Screen'!E88)</f>
        <v>0</v>
      </c>
      <c r="I91" s="20">
        <f>IF('Labor Input Screen'!B88&lt;=0,0,'Labor Input Screen'!C88*'Labor Input Screen'!F88)</f>
        <v>0</v>
      </c>
      <c r="J91" s="20">
        <f>IF('Labor Input Screen'!B88&lt;=0,0,'Labor Input Screen'!C88*'Labor Input Screen'!G88)</f>
        <v>0</v>
      </c>
      <c r="K91" s="20">
        <f>IF('Labor Input Screen'!B88&lt;=0,0,'Labor Input Screen'!C88*'Labor Input Screen'!H88)</f>
        <v>0</v>
      </c>
      <c r="L91" s="20">
        <f>IF('Labor Input Screen'!B88&lt;=0,0,'Labor Input Screen'!C88*'Labor Input Screen'!I88)</f>
        <v>0</v>
      </c>
      <c r="M91" s="20">
        <f>IF('Labor Input Screen'!B88&lt;0,0,IF('Labor Input Screen'!B88&lt;=$N$13,($O$13+$P$13+$O$11+$P$11)*'Labor Input Screen'!B88,IF('Labor Input Screen'!B88&lt;='Labor Calculation'!$N$11,($O$11+$P$11)*'Labor Input Screen'!B88+($O$13+$P$13)*$N$13,($O$13+$P$13)*$N$13+($O$11*'Labor Calculation'!$N$11)+($P$11*'Labor Input Screen'!B88))))</f>
        <v>0</v>
      </c>
    </row>
    <row r="92" spans="1:13" x14ac:dyDescent="0.2">
      <c r="A92" s="2" t="e">
        <f>'Labor Input Screen'!#REF!</f>
        <v>#REF!</v>
      </c>
      <c r="B92" s="20">
        <f>IF('Labor Input Screen'!B89&lt;0,0,'Labor Input Screen'!B89*'Labor Input Screen'!D89)</f>
        <v>0</v>
      </c>
      <c r="C92" s="20">
        <f>IF('Labor Input Screen'!B89&lt;0,0,'Labor Input Screen'!B89*'Labor Input Screen'!E89)</f>
        <v>0</v>
      </c>
      <c r="D92" s="20">
        <f>IF('Labor Input Screen'!B89&lt;0,0,'Labor Input Screen'!B89*'Labor Input Screen'!F89)</f>
        <v>0</v>
      </c>
      <c r="E92" s="20">
        <f>IF('Labor Input Screen'!B89&lt;0,0,'Labor Input Screen'!B89*'Labor Input Screen'!G89)</f>
        <v>0</v>
      </c>
      <c r="F92" s="20">
        <f>IF('Labor Input Screen'!B89&lt;0,0,'Labor Input Screen'!B89*'Labor Input Screen'!H89)</f>
        <v>0</v>
      </c>
      <c r="G92" s="20">
        <f>IF('Labor Input Screen'!B89&lt;0,0,'Labor Input Screen'!B89*'Labor Input Screen'!I89)</f>
        <v>0</v>
      </c>
      <c r="H92" s="20">
        <f>IF('Labor Input Screen'!B89&lt;=0,0,'Labor Input Screen'!C89*'Labor Input Screen'!E89)</f>
        <v>0</v>
      </c>
      <c r="I92" s="20">
        <f>IF('Labor Input Screen'!B89&lt;=0,0,'Labor Input Screen'!C89*'Labor Input Screen'!F89)</f>
        <v>0</v>
      </c>
      <c r="J92" s="20">
        <f>IF('Labor Input Screen'!B89&lt;=0,0,'Labor Input Screen'!C89*'Labor Input Screen'!G89)</f>
        <v>0</v>
      </c>
      <c r="K92" s="20">
        <f>IF('Labor Input Screen'!B89&lt;=0,0,'Labor Input Screen'!C89*'Labor Input Screen'!H89)</f>
        <v>0</v>
      </c>
      <c r="L92" s="20">
        <f>IF('Labor Input Screen'!B89&lt;=0,0,'Labor Input Screen'!C89*'Labor Input Screen'!I89)</f>
        <v>0</v>
      </c>
      <c r="M92" s="20">
        <f>IF('Labor Input Screen'!B89&lt;0,0,IF('Labor Input Screen'!B89&lt;=$N$13,($O$13+$P$13+$O$11+$P$11)*'Labor Input Screen'!B89,IF('Labor Input Screen'!B89&lt;='Labor Calculation'!$N$11,($O$11+$P$11)*'Labor Input Screen'!B89+($O$13+$P$13)*$N$13,($O$13+$P$13)*$N$13+($O$11*'Labor Calculation'!$N$11)+($P$11*'Labor Input Screen'!B89))))</f>
        <v>0</v>
      </c>
    </row>
    <row r="93" spans="1:13" x14ac:dyDescent="0.2">
      <c r="A93" s="2" t="e">
        <f>'Labor Input Screen'!#REF!</f>
        <v>#REF!</v>
      </c>
      <c r="B93" s="20">
        <f>IF('Labor Input Screen'!B90&lt;0,0,'Labor Input Screen'!B90*'Labor Input Screen'!D90)</f>
        <v>0</v>
      </c>
      <c r="C93" s="20">
        <f>IF('Labor Input Screen'!B90&lt;0,0,'Labor Input Screen'!B90*'Labor Input Screen'!E90)</f>
        <v>0</v>
      </c>
      <c r="D93" s="20">
        <f>IF('Labor Input Screen'!B90&lt;0,0,'Labor Input Screen'!B90*'Labor Input Screen'!F90)</f>
        <v>0</v>
      </c>
      <c r="E93" s="20">
        <f>IF('Labor Input Screen'!B90&lt;0,0,'Labor Input Screen'!B90*'Labor Input Screen'!G90)</f>
        <v>0</v>
      </c>
      <c r="F93" s="20">
        <f>IF('Labor Input Screen'!B90&lt;0,0,'Labor Input Screen'!B90*'Labor Input Screen'!H90)</f>
        <v>0</v>
      </c>
      <c r="G93" s="20">
        <f>IF('Labor Input Screen'!B90&lt;0,0,'Labor Input Screen'!B90*'Labor Input Screen'!I90)</f>
        <v>0</v>
      </c>
      <c r="H93" s="20">
        <f>IF('Labor Input Screen'!B90&lt;=0,0,'Labor Input Screen'!C90*'Labor Input Screen'!E90)</f>
        <v>0</v>
      </c>
      <c r="I93" s="20">
        <f>IF('Labor Input Screen'!B90&lt;=0,0,'Labor Input Screen'!C90*'Labor Input Screen'!F90)</f>
        <v>0</v>
      </c>
      <c r="J93" s="20">
        <f>IF('Labor Input Screen'!B90&lt;=0,0,'Labor Input Screen'!C90*'Labor Input Screen'!G90)</f>
        <v>0</v>
      </c>
      <c r="K93" s="20">
        <f>IF('Labor Input Screen'!B90&lt;=0,0,'Labor Input Screen'!C90*'Labor Input Screen'!H90)</f>
        <v>0</v>
      </c>
      <c r="L93" s="20">
        <f>IF('Labor Input Screen'!B90&lt;=0,0,'Labor Input Screen'!C90*'Labor Input Screen'!I90)</f>
        <v>0</v>
      </c>
      <c r="M93" s="20">
        <f>IF('Labor Input Screen'!B90&lt;0,0,IF('Labor Input Screen'!B90&lt;=$N$13,($O$13+$P$13+$O$11+$P$11)*'Labor Input Screen'!B90,IF('Labor Input Screen'!B90&lt;='Labor Calculation'!$N$11,($O$11+$P$11)*'Labor Input Screen'!B90+($O$13+$P$13)*$N$13,($O$13+$P$13)*$N$13+($O$11*'Labor Calculation'!$N$11)+($P$11*'Labor Input Screen'!B90))))</f>
        <v>0</v>
      </c>
    </row>
    <row r="94" spans="1:13" x14ac:dyDescent="0.2">
      <c r="A94" s="2" t="e">
        <f>'Labor Input Screen'!#REF!</f>
        <v>#REF!</v>
      </c>
      <c r="B94" s="20">
        <f>IF('Labor Input Screen'!B91&lt;0,0,'Labor Input Screen'!B91*'Labor Input Screen'!D91)</f>
        <v>0</v>
      </c>
      <c r="C94" s="20">
        <f>IF('Labor Input Screen'!B91&lt;0,0,'Labor Input Screen'!B91*'Labor Input Screen'!E91)</f>
        <v>0</v>
      </c>
      <c r="D94" s="20">
        <f>IF('Labor Input Screen'!B91&lt;0,0,'Labor Input Screen'!B91*'Labor Input Screen'!F91)</f>
        <v>0</v>
      </c>
      <c r="E94" s="20">
        <f>IF('Labor Input Screen'!B91&lt;0,0,'Labor Input Screen'!B91*'Labor Input Screen'!G91)</f>
        <v>0</v>
      </c>
      <c r="F94" s="20">
        <f>IF('Labor Input Screen'!B91&lt;0,0,'Labor Input Screen'!B91*'Labor Input Screen'!H91)</f>
        <v>0</v>
      </c>
      <c r="G94" s="20">
        <f>IF('Labor Input Screen'!B91&lt;0,0,'Labor Input Screen'!B91*'Labor Input Screen'!I91)</f>
        <v>0</v>
      </c>
      <c r="H94" s="20">
        <f>IF('Labor Input Screen'!B91&lt;=0,0,'Labor Input Screen'!C91*'Labor Input Screen'!E91)</f>
        <v>0</v>
      </c>
      <c r="I94" s="20">
        <f>IF('Labor Input Screen'!B91&lt;=0,0,'Labor Input Screen'!C91*'Labor Input Screen'!F91)</f>
        <v>0</v>
      </c>
      <c r="J94" s="20">
        <f>IF('Labor Input Screen'!B91&lt;=0,0,'Labor Input Screen'!C91*'Labor Input Screen'!G91)</f>
        <v>0</v>
      </c>
      <c r="K94" s="20">
        <f>IF('Labor Input Screen'!B91&lt;=0,0,'Labor Input Screen'!C91*'Labor Input Screen'!H91)</f>
        <v>0</v>
      </c>
      <c r="L94" s="20">
        <f>IF('Labor Input Screen'!B91&lt;=0,0,'Labor Input Screen'!C91*'Labor Input Screen'!I91)</f>
        <v>0</v>
      </c>
      <c r="M94" s="20">
        <f>IF('Labor Input Screen'!B91&lt;0,0,IF('Labor Input Screen'!B91&lt;=$N$13,($O$13+$P$13+$O$11+$P$11)*'Labor Input Screen'!B91,IF('Labor Input Screen'!B91&lt;='Labor Calculation'!$N$11,($O$11+$P$11)*'Labor Input Screen'!B91+($O$13+$P$13)*$N$13,($O$13+$P$13)*$N$13+($O$11*'Labor Calculation'!$N$11)+($P$11*'Labor Input Screen'!B91))))</f>
        <v>0</v>
      </c>
    </row>
    <row r="95" spans="1:13" x14ac:dyDescent="0.2">
      <c r="A95" s="2" t="e">
        <f>'Labor Input Screen'!#REF!</f>
        <v>#REF!</v>
      </c>
      <c r="B95" s="20">
        <f>IF('Labor Input Screen'!B92&lt;0,0,'Labor Input Screen'!B92*'Labor Input Screen'!D92)</f>
        <v>0</v>
      </c>
      <c r="C95" s="20">
        <f>IF('Labor Input Screen'!B92&lt;0,0,'Labor Input Screen'!B92*'Labor Input Screen'!E92)</f>
        <v>0</v>
      </c>
      <c r="D95" s="20">
        <f>IF('Labor Input Screen'!B92&lt;0,0,'Labor Input Screen'!B92*'Labor Input Screen'!F92)</f>
        <v>0</v>
      </c>
      <c r="E95" s="20">
        <f>IF('Labor Input Screen'!B92&lt;0,0,'Labor Input Screen'!B92*'Labor Input Screen'!G92)</f>
        <v>0</v>
      </c>
      <c r="F95" s="20">
        <f>IF('Labor Input Screen'!B92&lt;0,0,'Labor Input Screen'!B92*'Labor Input Screen'!H92)</f>
        <v>0</v>
      </c>
      <c r="G95" s="20">
        <f>IF('Labor Input Screen'!B92&lt;0,0,'Labor Input Screen'!B92*'Labor Input Screen'!I92)</f>
        <v>0</v>
      </c>
      <c r="H95" s="20">
        <f>IF('Labor Input Screen'!B92&lt;=0,0,'Labor Input Screen'!C92*'Labor Input Screen'!E92)</f>
        <v>0</v>
      </c>
      <c r="I95" s="20">
        <f>IF('Labor Input Screen'!B92&lt;=0,0,'Labor Input Screen'!C92*'Labor Input Screen'!F92)</f>
        <v>0</v>
      </c>
      <c r="J95" s="20">
        <f>IF('Labor Input Screen'!B92&lt;=0,0,'Labor Input Screen'!C92*'Labor Input Screen'!G92)</f>
        <v>0</v>
      </c>
      <c r="K95" s="20">
        <f>IF('Labor Input Screen'!B92&lt;=0,0,'Labor Input Screen'!C92*'Labor Input Screen'!H92)</f>
        <v>0</v>
      </c>
      <c r="L95" s="20">
        <f>IF('Labor Input Screen'!B92&lt;=0,0,'Labor Input Screen'!C92*'Labor Input Screen'!I92)</f>
        <v>0</v>
      </c>
      <c r="M95" s="20">
        <f>IF('Labor Input Screen'!B92&lt;0,0,IF('Labor Input Screen'!B92&lt;=$N$13,($O$13+$P$13+$O$11+$P$11)*'Labor Input Screen'!B92,IF('Labor Input Screen'!B92&lt;='Labor Calculation'!$N$11,($O$11+$P$11)*'Labor Input Screen'!B92+($O$13+$P$13)*$N$13,($O$13+$P$13)*$N$13+($O$11*'Labor Calculation'!$N$11)+($P$11*'Labor Input Screen'!B92))))</f>
        <v>0</v>
      </c>
    </row>
    <row r="96" spans="1:13" x14ac:dyDescent="0.2">
      <c r="A96" s="2" t="e">
        <f>'Labor Input Screen'!#REF!</f>
        <v>#REF!</v>
      </c>
      <c r="B96" s="20">
        <f>IF('Labor Input Screen'!B93&lt;0,0,'Labor Input Screen'!B93*'Labor Input Screen'!D93)</f>
        <v>0</v>
      </c>
      <c r="C96" s="20">
        <f>IF('Labor Input Screen'!B93&lt;0,0,'Labor Input Screen'!B93*'Labor Input Screen'!E93)</f>
        <v>0</v>
      </c>
      <c r="D96" s="20">
        <f>IF('Labor Input Screen'!B93&lt;0,0,'Labor Input Screen'!B93*'Labor Input Screen'!F93)</f>
        <v>0</v>
      </c>
      <c r="E96" s="20">
        <f>IF('Labor Input Screen'!B93&lt;0,0,'Labor Input Screen'!B93*'Labor Input Screen'!G93)</f>
        <v>0</v>
      </c>
      <c r="F96" s="20">
        <f>IF('Labor Input Screen'!B93&lt;0,0,'Labor Input Screen'!B93*'Labor Input Screen'!H93)</f>
        <v>0</v>
      </c>
      <c r="G96" s="20">
        <f>IF('Labor Input Screen'!B93&lt;0,0,'Labor Input Screen'!B93*'Labor Input Screen'!I93)</f>
        <v>0</v>
      </c>
      <c r="H96" s="20">
        <f>IF('Labor Input Screen'!B93&lt;=0,0,'Labor Input Screen'!C93*'Labor Input Screen'!E93)</f>
        <v>0</v>
      </c>
      <c r="I96" s="20">
        <f>IF('Labor Input Screen'!B93&lt;=0,0,'Labor Input Screen'!C93*'Labor Input Screen'!F93)</f>
        <v>0</v>
      </c>
      <c r="J96" s="20">
        <f>IF('Labor Input Screen'!B93&lt;=0,0,'Labor Input Screen'!C93*'Labor Input Screen'!G93)</f>
        <v>0</v>
      </c>
      <c r="K96" s="20">
        <f>IF('Labor Input Screen'!B93&lt;=0,0,'Labor Input Screen'!C93*'Labor Input Screen'!H93)</f>
        <v>0</v>
      </c>
      <c r="L96" s="20">
        <f>IF('Labor Input Screen'!B93&lt;=0,0,'Labor Input Screen'!C93*'Labor Input Screen'!I93)</f>
        <v>0</v>
      </c>
      <c r="M96" s="20">
        <f>IF('Labor Input Screen'!B93&lt;0,0,IF('Labor Input Screen'!B93&lt;=$N$13,($O$13+$P$13+$O$11+$P$11)*'Labor Input Screen'!B93,IF('Labor Input Screen'!B93&lt;='Labor Calculation'!$N$11,($O$11+$P$11)*'Labor Input Screen'!B93+($O$13+$P$13)*$N$13,($O$13+$P$13)*$N$13+($O$11*'Labor Calculation'!$N$11)+($P$11*'Labor Input Screen'!B93))))</f>
        <v>0</v>
      </c>
    </row>
    <row r="97" spans="1:13" x14ac:dyDescent="0.2">
      <c r="A97" s="2" t="e">
        <f>'Labor Input Screen'!#REF!</f>
        <v>#REF!</v>
      </c>
      <c r="B97" s="20">
        <f>IF('Labor Input Screen'!B94&lt;0,0,'Labor Input Screen'!B94*'Labor Input Screen'!D94)</f>
        <v>0</v>
      </c>
      <c r="C97" s="20">
        <f>IF('Labor Input Screen'!B94&lt;0,0,'Labor Input Screen'!B94*'Labor Input Screen'!E94)</f>
        <v>0</v>
      </c>
      <c r="D97" s="20">
        <f>IF('Labor Input Screen'!B94&lt;0,0,'Labor Input Screen'!B94*'Labor Input Screen'!F94)</f>
        <v>0</v>
      </c>
      <c r="E97" s="20">
        <f>IF('Labor Input Screen'!B94&lt;0,0,'Labor Input Screen'!B94*'Labor Input Screen'!G94)</f>
        <v>0</v>
      </c>
      <c r="F97" s="20">
        <f>IF('Labor Input Screen'!B94&lt;0,0,'Labor Input Screen'!B94*'Labor Input Screen'!H94)</f>
        <v>0</v>
      </c>
      <c r="G97" s="20">
        <f>IF('Labor Input Screen'!B94&lt;0,0,'Labor Input Screen'!B94*'Labor Input Screen'!I94)</f>
        <v>0</v>
      </c>
      <c r="H97" s="20">
        <f>IF('Labor Input Screen'!B94&lt;=0,0,'Labor Input Screen'!C94*'Labor Input Screen'!E94)</f>
        <v>0</v>
      </c>
      <c r="I97" s="20">
        <f>IF('Labor Input Screen'!B94&lt;=0,0,'Labor Input Screen'!C94*'Labor Input Screen'!F94)</f>
        <v>0</v>
      </c>
      <c r="J97" s="20">
        <f>IF('Labor Input Screen'!B94&lt;=0,0,'Labor Input Screen'!C94*'Labor Input Screen'!G94)</f>
        <v>0</v>
      </c>
      <c r="K97" s="20">
        <f>IF('Labor Input Screen'!B94&lt;=0,0,'Labor Input Screen'!C94*'Labor Input Screen'!H94)</f>
        <v>0</v>
      </c>
      <c r="L97" s="20">
        <f>IF('Labor Input Screen'!B94&lt;=0,0,'Labor Input Screen'!C94*'Labor Input Screen'!I94)</f>
        <v>0</v>
      </c>
      <c r="M97" s="20">
        <f>IF('Labor Input Screen'!B94&lt;0,0,IF('Labor Input Screen'!B94&lt;=$N$13,($O$13+$P$13+$O$11+$P$11)*'Labor Input Screen'!B94,IF('Labor Input Screen'!B94&lt;='Labor Calculation'!$N$11,($O$11+$P$11)*'Labor Input Screen'!B94+($O$13+$P$13)*$N$13,($O$13+$P$13)*$N$13+($O$11*'Labor Calculation'!$N$11)+($P$11*'Labor Input Screen'!B94))))</f>
        <v>0</v>
      </c>
    </row>
    <row r="98" spans="1:13" x14ac:dyDescent="0.2">
      <c r="A98" s="2" t="e">
        <f>'Labor Input Screen'!#REF!</f>
        <v>#REF!</v>
      </c>
      <c r="B98" s="20">
        <f>IF('Labor Input Screen'!B95&lt;0,0,'Labor Input Screen'!B95*'Labor Input Screen'!D95)</f>
        <v>0</v>
      </c>
      <c r="C98" s="20">
        <f>IF('Labor Input Screen'!B95&lt;0,0,'Labor Input Screen'!B95*'Labor Input Screen'!E95)</f>
        <v>0</v>
      </c>
      <c r="D98" s="20">
        <f>IF('Labor Input Screen'!B95&lt;0,0,'Labor Input Screen'!B95*'Labor Input Screen'!F95)</f>
        <v>0</v>
      </c>
      <c r="E98" s="20">
        <f>IF('Labor Input Screen'!B95&lt;0,0,'Labor Input Screen'!B95*'Labor Input Screen'!G95)</f>
        <v>0</v>
      </c>
      <c r="F98" s="20">
        <f>IF('Labor Input Screen'!B95&lt;0,0,'Labor Input Screen'!B95*'Labor Input Screen'!H95)</f>
        <v>0</v>
      </c>
      <c r="G98" s="20">
        <f>IF('Labor Input Screen'!B95&lt;0,0,'Labor Input Screen'!B95*'Labor Input Screen'!I95)</f>
        <v>0</v>
      </c>
      <c r="H98" s="20">
        <f>IF('Labor Input Screen'!B95&lt;=0,0,'Labor Input Screen'!C95*'Labor Input Screen'!E95)</f>
        <v>0</v>
      </c>
      <c r="I98" s="20">
        <f>IF('Labor Input Screen'!B95&lt;=0,0,'Labor Input Screen'!C95*'Labor Input Screen'!F95)</f>
        <v>0</v>
      </c>
      <c r="J98" s="20">
        <f>IF('Labor Input Screen'!B95&lt;=0,0,'Labor Input Screen'!C95*'Labor Input Screen'!G95)</f>
        <v>0</v>
      </c>
      <c r="K98" s="20">
        <f>IF('Labor Input Screen'!B95&lt;=0,0,'Labor Input Screen'!C95*'Labor Input Screen'!H95)</f>
        <v>0</v>
      </c>
      <c r="L98" s="20">
        <f>IF('Labor Input Screen'!B95&lt;=0,0,'Labor Input Screen'!C95*'Labor Input Screen'!I95)</f>
        <v>0</v>
      </c>
      <c r="M98" s="20">
        <f>IF('Labor Input Screen'!B95&lt;0,0,IF('Labor Input Screen'!B95&lt;=$N$13,($O$13+$P$13+$O$11+$P$11)*'Labor Input Screen'!B95,IF('Labor Input Screen'!B95&lt;='Labor Calculation'!$N$11,($O$11+$P$11)*'Labor Input Screen'!B95+($O$13+$P$13)*$N$13,($O$13+$P$13)*$N$13+($O$11*'Labor Calculation'!$N$11)+($P$11*'Labor Input Screen'!B95))))</f>
        <v>0</v>
      </c>
    </row>
    <row r="99" spans="1:13" x14ac:dyDescent="0.2">
      <c r="A99" s="2" t="e">
        <f>'Labor Input Screen'!#REF!</f>
        <v>#REF!</v>
      </c>
      <c r="B99" s="20">
        <f>IF('Labor Input Screen'!B96&lt;0,0,'Labor Input Screen'!B96*'Labor Input Screen'!D96)</f>
        <v>0</v>
      </c>
      <c r="C99" s="20">
        <f>IF('Labor Input Screen'!B96&lt;0,0,'Labor Input Screen'!B96*'Labor Input Screen'!E96)</f>
        <v>0</v>
      </c>
      <c r="D99" s="20">
        <f>IF('Labor Input Screen'!B96&lt;0,0,'Labor Input Screen'!B96*'Labor Input Screen'!F96)</f>
        <v>0</v>
      </c>
      <c r="E99" s="20">
        <f>IF('Labor Input Screen'!B96&lt;0,0,'Labor Input Screen'!B96*'Labor Input Screen'!G96)</f>
        <v>0</v>
      </c>
      <c r="F99" s="20">
        <f>IF('Labor Input Screen'!B96&lt;0,0,'Labor Input Screen'!B96*'Labor Input Screen'!H96)</f>
        <v>0</v>
      </c>
      <c r="G99" s="20">
        <f>IF('Labor Input Screen'!B96&lt;0,0,'Labor Input Screen'!B96*'Labor Input Screen'!I96)</f>
        <v>0</v>
      </c>
      <c r="H99" s="20">
        <f>IF('Labor Input Screen'!B96&lt;=0,0,'Labor Input Screen'!C96*'Labor Input Screen'!E96)</f>
        <v>0</v>
      </c>
      <c r="I99" s="20">
        <f>IF('Labor Input Screen'!B96&lt;=0,0,'Labor Input Screen'!C96*'Labor Input Screen'!F96)</f>
        <v>0</v>
      </c>
      <c r="J99" s="20">
        <f>IF('Labor Input Screen'!B96&lt;=0,0,'Labor Input Screen'!C96*'Labor Input Screen'!G96)</f>
        <v>0</v>
      </c>
      <c r="K99" s="20">
        <f>IF('Labor Input Screen'!B96&lt;=0,0,'Labor Input Screen'!C96*'Labor Input Screen'!H96)</f>
        <v>0</v>
      </c>
      <c r="L99" s="20">
        <f>IF('Labor Input Screen'!B96&lt;=0,0,'Labor Input Screen'!C96*'Labor Input Screen'!I96)</f>
        <v>0</v>
      </c>
      <c r="M99" s="20">
        <f>IF('Labor Input Screen'!B96&lt;0,0,IF('Labor Input Screen'!B96&lt;=$N$13,($O$13+$P$13+$O$11+$P$11)*'Labor Input Screen'!B96,IF('Labor Input Screen'!B96&lt;='Labor Calculation'!$N$11,($O$11+$P$11)*'Labor Input Screen'!B96+($O$13+$P$13)*$N$13,($O$13+$P$13)*$N$13+($O$11*'Labor Calculation'!$N$11)+($P$11*'Labor Input Screen'!B96))))</f>
        <v>0</v>
      </c>
    </row>
    <row r="100" spans="1:13" x14ac:dyDescent="0.2">
      <c r="A100" s="2" t="e">
        <f>'Labor Input Screen'!#REF!</f>
        <v>#REF!</v>
      </c>
      <c r="B100" s="20">
        <f>IF('Labor Input Screen'!B97&lt;0,0,'Labor Input Screen'!B97*'Labor Input Screen'!D97)</f>
        <v>0</v>
      </c>
      <c r="C100" s="20">
        <f>IF('Labor Input Screen'!B97&lt;0,0,'Labor Input Screen'!B97*'Labor Input Screen'!E97)</f>
        <v>0</v>
      </c>
      <c r="D100" s="20">
        <f>IF('Labor Input Screen'!B97&lt;0,0,'Labor Input Screen'!B97*'Labor Input Screen'!F97)</f>
        <v>0</v>
      </c>
      <c r="E100" s="20">
        <f>IF('Labor Input Screen'!B97&lt;0,0,'Labor Input Screen'!B97*'Labor Input Screen'!G97)</f>
        <v>0</v>
      </c>
      <c r="F100" s="20">
        <f>IF('Labor Input Screen'!B97&lt;0,0,'Labor Input Screen'!B97*'Labor Input Screen'!H97)</f>
        <v>0</v>
      </c>
      <c r="G100" s="20">
        <f>IF('Labor Input Screen'!B97&lt;0,0,'Labor Input Screen'!B97*'Labor Input Screen'!I97)</f>
        <v>0</v>
      </c>
      <c r="H100" s="20">
        <f>IF('Labor Input Screen'!B97&lt;=0,0,'Labor Input Screen'!C97*'Labor Input Screen'!E97)</f>
        <v>0</v>
      </c>
      <c r="I100" s="20">
        <f>IF('Labor Input Screen'!B97&lt;=0,0,'Labor Input Screen'!C97*'Labor Input Screen'!F97)</f>
        <v>0</v>
      </c>
      <c r="J100" s="20">
        <f>IF('Labor Input Screen'!B97&lt;=0,0,'Labor Input Screen'!C97*'Labor Input Screen'!G97)</f>
        <v>0</v>
      </c>
      <c r="K100" s="20">
        <f>IF('Labor Input Screen'!B97&lt;=0,0,'Labor Input Screen'!C97*'Labor Input Screen'!H97)</f>
        <v>0</v>
      </c>
      <c r="L100" s="20">
        <f>IF('Labor Input Screen'!B97&lt;=0,0,'Labor Input Screen'!C97*'Labor Input Screen'!I97)</f>
        <v>0</v>
      </c>
      <c r="M100" s="20">
        <f>IF('Labor Input Screen'!B97&lt;0,0,IF('Labor Input Screen'!B97&lt;=$N$13,($O$13+$P$13+$O$11+$P$11)*'Labor Input Screen'!B97,IF('Labor Input Screen'!B97&lt;='Labor Calculation'!$N$11,($O$11+$P$11)*'Labor Input Screen'!B97+($O$13+$P$13)*$N$13,($O$13+$P$13)*$N$13+($O$11*'Labor Calculation'!$N$11)+($P$11*'Labor Input Screen'!B97))))</f>
        <v>0</v>
      </c>
    </row>
    <row r="101" spans="1:13" x14ac:dyDescent="0.2">
      <c r="A101" s="2" t="e">
        <f>'Labor Input Screen'!#REF!</f>
        <v>#REF!</v>
      </c>
      <c r="B101" s="20">
        <f>IF('Labor Input Screen'!B98&lt;0,0,'Labor Input Screen'!B98*'Labor Input Screen'!D98)</f>
        <v>0</v>
      </c>
      <c r="C101" s="20">
        <f>IF('Labor Input Screen'!B98&lt;0,0,'Labor Input Screen'!B98*'Labor Input Screen'!E98)</f>
        <v>0</v>
      </c>
      <c r="D101" s="20">
        <f>IF('Labor Input Screen'!B98&lt;0,0,'Labor Input Screen'!B98*'Labor Input Screen'!F98)</f>
        <v>0</v>
      </c>
      <c r="E101" s="20">
        <f>IF('Labor Input Screen'!B98&lt;0,0,'Labor Input Screen'!B98*'Labor Input Screen'!G98)</f>
        <v>0</v>
      </c>
      <c r="F101" s="20">
        <f>IF('Labor Input Screen'!B98&lt;0,0,'Labor Input Screen'!B98*'Labor Input Screen'!H98)</f>
        <v>0</v>
      </c>
      <c r="G101" s="20">
        <f>IF('Labor Input Screen'!B98&lt;0,0,'Labor Input Screen'!B98*'Labor Input Screen'!I98)</f>
        <v>0</v>
      </c>
      <c r="H101" s="20">
        <f>IF('Labor Input Screen'!B98&lt;=0,0,'Labor Input Screen'!C98*'Labor Input Screen'!E98)</f>
        <v>0</v>
      </c>
      <c r="I101" s="20">
        <f>IF('Labor Input Screen'!B98&lt;=0,0,'Labor Input Screen'!C98*'Labor Input Screen'!F98)</f>
        <v>0</v>
      </c>
      <c r="J101" s="20">
        <f>IF('Labor Input Screen'!B98&lt;=0,0,'Labor Input Screen'!C98*'Labor Input Screen'!G98)</f>
        <v>0</v>
      </c>
      <c r="K101" s="20">
        <f>IF('Labor Input Screen'!B98&lt;=0,0,'Labor Input Screen'!C98*'Labor Input Screen'!H98)</f>
        <v>0</v>
      </c>
      <c r="L101" s="20">
        <f>IF('Labor Input Screen'!B98&lt;=0,0,'Labor Input Screen'!C98*'Labor Input Screen'!I98)</f>
        <v>0</v>
      </c>
      <c r="M101" s="20">
        <f>IF('Labor Input Screen'!B98&lt;0,0,IF('Labor Input Screen'!B98&lt;=$N$13,($O$13+$P$13+$O$11+$P$11)*'Labor Input Screen'!B98,IF('Labor Input Screen'!B98&lt;='Labor Calculation'!$N$11,($O$11+$P$11)*'Labor Input Screen'!B98+($O$13+$P$13)*$N$13,($O$13+$P$13)*$N$13+($O$11*'Labor Calculation'!$N$11)+($P$11*'Labor Input Screen'!B98))))</f>
        <v>0</v>
      </c>
    </row>
    <row r="102" spans="1:13" x14ac:dyDescent="0.2">
      <c r="A102" s="2" t="e">
        <f>'Labor Input Screen'!#REF!</f>
        <v>#REF!</v>
      </c>
      <c r="B102" s="20">
        <f>IF('Labor Input Screen'!B99&lt;0,0,'Labor Input Screen'!B99*'Labor Input Screen'!D99)</f>
        <v>0</v>
      </c>
      <c r="C102" s="20">
        <f>IF('Labor Input Screen'!B99&lt;0,0,'Labor Input Screen'!B99*'Labor Input Screen'!E99)</f>
        <v>0</v>
      </c>
      <c r="D102" s="20">
        <f>IF('Labor Input Screen'!B99&lt;0,0,'Labor Input Screen'!B99*'Labor Input Screen'!F99)</f>
        <v>0</v>
      </c>
      <c r="E102" s="20">
        <f>IF('Labor Input Screen'!B99&lt;0,0,'Labor Input Screen'!B99*'Labor Input Screen'!G99)</f>
        <v>0</v>
      </c>
      <c r="F102" s="20">
        <f>IF('Labor Input Screen'!B99&lt;0,0,'Labor Input Screen'!B99*'Labor Input Screen'!H99)</f>
        <v>0</v>
      </c>
      <c r="G102" s="20">
        <f>IF('Labor Input Screen'!B99&lt;0,0,'Labor Input Screen'!B99*'Labor Input Screen'!I99)</f>
        <v>0</v>
      </c>
      <c r="H102" s="20">
        <f>IF('Labor Input Screen'!B99&lt;=0,0,'Labor Input Screen'!C99*'Labor Input Screen'!E99)</f>
        <v>0</v>
      </c>
      <c r="I102" s="20">
        <f>IF('Labor Input Screen'!B99&lt;=0,0,'Labor Input Screen'!C99*'Labor Input Screen'!F99)</f>
        <v>0</v>
      </c>
      <c r="J102" s="20">
        <f>IF('Labor Input Screen'!B99&lt;=0,0,'Labor Input Screen'!C99*'Labor Input Screen'!G99)</f>
        <v>0</v>
      </c>
      <c r="K102" s="20">
        <f>IF('Labor Input Screen'!B99&lt;=0,0,'Labor Input Screen'!C99*'Labor Input Screen'!H99)</f>
        <v>0</v>
      </c>
      <c r="L102" s="20">
        <f>IF('Labor Input Screen'!B99&lt;=0,0,'Labor Input Screen'!C99*'Labor Input Screen'!I99)</f>
        <v>0</v>
      </c>
      <c r="M102" s="20">
        <f>IF('Labor Input Screen'!B99&lt;0,0,IF('Labor Input Screen'!B99&lt;=$N$13,($O$13+$P$13+$O$11+$P$11)*'Labor Input Screen'!B99,IF('Labor Input Screen'!B99&lt;='Labor Calculation'!$N$11,($O$11+$P$11)*'Labor Input Screen'!B99+($O$13+$P$13)*$N$13,($O$13+$P$13)*$N$13+($O$11*'Labor Calculation'!$N$11)+($P$11*'Labor Input Screen'!B99))))</f>
        <v>0</v>
      </c>
    </row>
    <row r="103" spans="1:13" x14ac:dyDescent="0.2">
      <c r="A103" s="2" t="e">
        <f>'Labor Input Screen'!#REF!</f>
        <v>#REF!</v>
      </c>
      <c r="B103" s="20">
        <f>IF('Labor Input Screen'!B100&lt;0,0,'Labor Input Screen'!B100*'Labor Input Screen'!D100)</f>
        <v>0</v>
      </c>
      <c r="C103" s="20">
        <f>IF('Labor Input Screen'!B100&lt;0,0,'Labor Input Screen'!B100*'Labor Input Screen'!E100)</f>
        <v>0</v>
      </c>
      <c r="D103" s="20">
        <f>IF('Labor Input Screen'!B100&lt;0,0,'Labor Input Screen'!B100*'Labor Input Screen'!F100)</f>
        <v>0</v>
      </c>
      <c r="E103" s="20">
        <f>IF('Labor Input Screen'!B100&lt;0,0,'Labor Input Screen'!B100*'Labor Input Screen'!G100)</f>
        <v>0</v>
      </c>
      <c r="F103" s="20">
        <f>IF('Labor Input Screen'!B100&lt;0,0,'Labor Input Screen'!B100*'Labor Input Screen'!H100)</f>
        <v>0</v>
      </c>
      <c r="G103" s="20">
        <f>IF('Labor Input Screen'!B100&lt;0,0,'Labor Input Screen'!B100*'Labor Input Screen'!I100)</f>
        <v>0</v>
      </c>
      <c r="H103" s="20">
        <f>IF('Labor Input Screen'!B100&lt;=0,0,'Labor Input Screen'!C100*'Labor Input Screen'!E100)</f>
        <v>0</v>
      </c>
      <c r="I103" s="20">
        <f>IF('Labor Input Screen'!B100&lt;=0,0,'Labor Input Screen'!C100*'Labor Input Screen'!F100)</f>
        <v>0</v>
      </c>
      <c r="J103" s="20">
        <f>IF('Labor Input Screen'!B100&lt;=0,0,'Labor Input Screen'!C100*'Labor Input Screen'!G100)</f>
        <v>0</v>
      </c>
      <c r="K103" s="20">
        <f>IF('Labor Input Screen'!B100&lt;=0,0,'Labor Input Screen'!C100*'Labor Input Screen'!H100)</f>
        <v>0</v>
      </c>
      <c r="L103" s="20">
        <f>IF('Labor Input Screen'!B100&lt;=0,0,'Labor Input Screen'!C100*'Labor Input Screen'!I100)</f>
        <v>0</v>
      </c>
      <c r="M103" s="20">
        <f>IF('Labor Input Screen'!B100&lt;0,0,IF('Labor Input Screen'!B100&lt;=$N$13,($O$13+$P$13+$O$11+$P$11)*'Labor Input Screen'!B100,IF('Labor Input Screen'!B100&lt;='Labor Calculation'!$N$11,($O$11+$P$11)*'Labor Input Screen'!B100+($O$13+$P$13)*$N$13,($O$13+$P$13)*$N$13+($O$11*'Labor Calculation'!$N$11)+($P$11*'Labor Input Screen'!B100))))</f>
        <v>0</v>
      </c>
    </row>
    <row r="104" spans="1:13" x14ac:dyDescent="0.2">
      <c r="A104" s="2" t="e">
        <f>'Labor Input Screen'!#REF!</f>
        <v>#REF!</v>
      </c>
      <c r="B104" s="20">
        <f>IF('Labor Input Screen'!B101&lt;0,0,'Labor Input Screen'!B101*'Labor Input Screen'!D101)</f>
        <v>0</v>
      </c>
      <c r="C104" s="20">
        <f>IF('Labor Input Screen'!B101&lt;0,0,'Labor Input Screen'!B101*'Labor Input Screen'!E101)</f>
        <v>0</v>
      </c>
      <c r="D104" s="20">
        <f>IF('Labor Input Screen'!B101&lt;0,0,'Labor Input Screen'!B101*'Labor Input Screen'!F101)</f>
        <v>0</v>
      </c>
      <c r="E104" s="20">
        <f>IF('Labor Input Screen'!B101&lt;0,0,'Labor Input Screen'!B101*'Labor Input Screen'!G101)</f>
        <v>0</v>
      </c>
      <c r="F104" s="20">
        <f>IF('Labor Input Screen'!B101&lt;0,0,'Labor Input Screen'!B101*'Labor Input Screen'!H101)</f>
        <v>0</v>
      </c>
      <c r="G104" s="20">
        <f>IF('Labor Input Screen'!B101&lt;0,0,'Labor Input Screen'!B101*'Labor Input Screen'!I101)</f>
        <v>0</v>
      </c>
      <c r="H104" s="20">
        <f>IF('Labor Input Screen'!B101&lt;=0,0,'Labor Input Screen'!C101*'Labor Input Screen'!E101)</f>
        <v>0</v>
      </c>
      <c r="I104" s="20">
        <f>IF('Labor Input Screen'!B101&lt;=0,0,'Labor Input Screen'!C101*'Labor Input Screen'!F101)</f>
        <v>0</v>
      </c>
      <c r="J104" s="20">
        <f>IF('Labor Input Screen'!B101&lt;=0,0,'Labor Input Screen'!C101*'Labor Input Screen'!G101)</f>
        <v>0</v>
      </c>
      <c r="K104" s="20">
        <f>IF('Labor Input Screen'!B101&lt;=0,0,'Labor Input Screen'!C101*'Labor Input Screen'!H101)</f>
        <v>0</v>
      </c>
      <c r="L104" s="20">
        <f>IF('Labor Input Screen'!B101&lt;=0,0,'Labor Input Screen'!C101*'Labor Input Screen'!I101)</f>
        <v>0</v>
      </c>
      <c r="M104" s="20">
        <f>IF('Labor Input Screen'!B101&lt;0,0,IF('Labor Input Screen'!B101&lt;=$N$13,($O$13+$P$13+$O$11+$P$11)*'Labor Input Screen'!B101,IF('Labor Input Screen'!B101&lt;='Labor Calculation'!$N$11,($O$11+$P$11)*'Labor Input Screen'!B101+($O$13+$P$13)*$N$13,($O$13+$P$13)*$N$13+($O$11*'Labor Calculation'!$N$11)+($P$11*'Labor Input Screen'!B101))))</f>
        <v>0</v>
      </c>
    </row>
    <row r="105" spans="1:13" x14ac:dyDescent="0.2">
      <c r="A105" s="2" t="e">
        <f>'Labor Input Screen'!#REF!</f>
        <v>#REF!</v>
      </c>
      <c r="B105" s="20">
        <f>IF('Labor Input Screen'!B102&lt;0,0,'Labor Input Screen'!B102*'Labor Input Screen'!D102)</f>
        <v>0</v>
      </c>
      <c r="C105" s="20">
        <f>IF('Labor Input Screen'!B102&lt;0,0,'Labor Input Screen'!B102*'Labor Input Screen'!E102)</f>
        <v>0</v>
      </c>
      <c r="D105" s="20">
        <f>IF('Labor Input Screen'!B102&lt;0,0,'Labor Input Screen'!B102*'Labor Input Screen'!F102)</f>
        <v>0</v>
      </c>
      <c r="E105" s="20">
        <f>IF('Labor Input Screen'!B102&lt;0,0,'Labor Input Screen'!B102*'Labor Input Screen'!G102)</f>
        <v>0</v>
      </c>
      <c r="F105" s="20">
        <f>IF('Labor Input Screen'!B102&lt;0,0,'Labor Input Screen'!B102*'Labor Input Screen'!H102)</f>
        <v>0</v>
      </c>
      <c r="G105" s="20">
        <f>IF('Labor Input Screen'!B102&lt;0,0,'Labor Input Screen'!B102*'Labor Input Screen'!I102)</f>
        <v>0</v>
      </c>
      <c r="H105" s="20">
        <f>IF('Labor Input Screen'!B102&lt;=0,0,'Labor Input Screen'!C102*'Labor Input Screen'!E102)</f>
        <v>0</v>
      </c>
      <c r="I105" s="20">
        <f>IF('Labor Input Screen'!B102&lt;=0,0,'Labor Input Screen'!C102*'Labor Input Screen'!F102)</f>
        <v>0</v>
      </c>
      <c r="J105" s="20">
        <f>IF('Labor Input Screen'!B102&lt;=0,0,'Labor Input Screen'!C102*'Labor Input Screen'!G102)</f>
        <v>0</v>
      </c>
      <c r="K105" s="20">
        <f>IF('Labor Input Screen'!B102&lt;=0,0,'Labor Input Screen'!C102*'Labor Input Screen'!H102)</f>
        <v>0</v>
      </c>
      <c r="L105" s="20">
        <f>IF('Labor Input Screen'!B102&lt;=0,0,'Labor Input Screen'!C102*'Labor Input Screen'!I102)</f>
        <v>0</v>
      </c>
      <c r="M105" s="20">
        <f>IF('Labor Input Screen'!B102&lt;0,0,IF('Labor Input Screen'!B102&lt;=$N$13,($O$13+$P$13+$O$11+$P$11)*'Labor Input Screen'!B102,IF('Labor Input Screen'!B102&lt;='Labor Calculation'!$N$11,($O$11+$P$11)*'Labor Input Screen'!B102+($O$13+$P$13)*$N$13,($O$13+$P$13)*$N$13+($O$11*'Labor Calculation'!$N$11)+($P$11*'Labor Input Screen'!B102))))</f>
        <v>0</v>
      </c>
    </row>
    <row r="106" spans="1:13" x14ac:dyDescent="0.2">
      <c r="A106" s="2" t="e">
        <f>'Labor Input Screen'!#REF!</f>
        <v>#REF!</v>
      </c>
      <c r="B106" s="20">
        <f>IF('Labor Input Screen'!B103&lt;0,0,'Labor Input Screen'!B103*'Labor Input Screen'!D103)</f>
        <v>0</v>
      </c>
      <c r="C106" s="20">
        <f>IF('Labor Input Screen'!B103&lt;0,0,'Labor Input Screen'!B103*'Labor Input Screen'!E103)</f>
        <v>0</v>
      </c>
      <c r="D106" s="20">
        <f>IF('Labor Input Screen'!B103&lt;0,0,'Labor Input Screen'!B103*'Labor Input Screen'!F103)</f>
        <v>0</v>
      </c>
      <c r="E106" s="20">
        <f>IF('Labor Input Screen'!B103&lt;0,0,'Labor Input Screen'!B103*'Labor Input Screen'!G103)</f>
        <v>0</v>
      </c>
      <c r="F106" s="20">
        <f>IF('Labor Input Screen'!B103&lt;0,0,'Labor Input Screen'!B103*'Labor Input Screen'!H103)</f>
        <v>0</v>
      </c>
      <c r="G106" s="20">
        <f>IF('Labor Input Screen'!B103&lt;0,0,'Labor Input Screen'!B103*'Labor Input Screen'!I103)</f>
        <v>0</v>
      </c>
      <c r="H106" s="20">
        <f>IF('Labor Input Screen'!B103&lt;=0,0,'Labor Input Screen'!C103*'Labor Input Screen'!E103)</f>
        <v>0</v>
      </c>
      <c r="I106" s="20">
        <f>IF('Labor Input Screen'!B103&lt;=0,0,'Labor Input Screen'!C103*'Labor Input Screen'!F103)</f>
        <v>0</v>
      </c>
      <c r="J106" s="20">
        <f>IF('Labor Input Screen'!B103&lt;=0,0,'Labor Input Screen'!C103*'Labor Input Screen'!G103)</f>
        <v>0</v>
      </c>
      <c r="K106" s="20">
        <f>IF('Labor Input Screen'!B103&lt;=0,0,'Labor Input Screen'!C103*'Labor Input Screen'!H103)</f>
        <v>0</v>
      </c>
      <c r="L106" s="20">
        <f>IF('Labor Input Screen'!B103&lt;=0,0,'Labor Input Screen'!C103*'Labor Input Screen'!I103)</f>
        <v>0</v>
      </c>
      <c r="M106" s="20">
        <f>IF('Labor Input Screen'!B103&lt;0,0,IF('Labor Input Screen'!B103&lt;=$N$13,($O$13+$P$13+$O$11+$P$11)*'Labor Input Screen'!B103,IF('Labor Input Screen'!B103&lt;='Labor Calculation'!$N$11,($O$11+$P$11)*'Labor Input Screen'!B103+($O$13+$P$13)*$N$13,($O$13+$P$13)*$N$13+($O$11*'Labor Calculation'!$N$11)+($P$11*'Labor Input Screen'!B103))))</f>
        <v>0</v>
      </c>
    </row>
    <row r="107" spans="1:13" x14ac:dyDescent="0.2">
      <c r="A107" s="2" t="e">
        <f>'Labor Input Screen'!#REF!</f>
        <v>#REF!</v>
      </c>
      <c r="B107" s="20">
        <f>IF('Labor Input Screen'!B104&lt;0,0,'Labor Input Screen'!B104*'Labor Input Screen'!D104)</f>
        <v>0</v>
      </c>
      <c r="C107" s="20">
        <f>IF('Labor Input Screen'!B104&lt;0,0,'Labor Input Screen'!B104*'Labor Input Screen'!E104)</f>
        <v>0</v>
      </c>
      <c r="D107" s="20">
        <f>IF('Labor Input Screen'!B104&lt;0,0,'Labor Input Screen'!B104*'Labor Input Screen'!F104)</f>
        <v>0</v>
      </c>
      <c r="E107" s="20">
        <f>IF('Labor Input Screen'!B104&lt;0,0,'Labor Input Screen'!B104*'Labor Input Screen'!G104)</f>
        <v>0</v>
      </c>
      <c r="F107" s="20">
        <f>IF('Labor Input Screen'!B104&lt;0,0,'Labor Input Screen'!B104*'Labor Input Screen'!H104)</f>
        <v>0</v>
      </c>
      <c r="G107" s="20">
        <f>IF('Labor Input Screen'!B104&lt;0,0,'Labor Input Screen'!B104*'Labor Input Screen'!I104)</f>
        <v>0</v>
      </c>
      <c r="H107" s="20">
        <f>IF('Labor Input Screen'!B104&lt;=0,0,'Labor Input Screen'!C104*'Labor Input Screen'!E104)</f>
        <v>0</v>
      </c>
      <c r="I107" s="20">
        <f>IF('Labor Input Screen'!B104&lt;=0,0,'Labor Input Screen'!C104*'Labor Input Screen'!F104)</f>
        <v>0</v>
      </c>
      <c r="J107" s="20">
        <f>IF('Labor Input Screen'!B104&lt;=0,0,'Labor Input Screen'!C104*'Labor Input Screen'!G104)</f>
        <v>0</v>
      </c>
      <c r="K107" s="20">
        <f>IF('Labor Input Screen'!B104&lt;=0,0,'Labor Input Screen'!C104*'Labor Input Screen'!H104)</f>
        <v>0</v>
      </c>
      <c r="L107" s="20">
        <f>IF('Labor Input Screen'!B104&lt;=0,0,'Labor Input Screen'!C104*'Labor Input Screen'!I104)</f>
        <v>0</v>
      </c>
      <c r="M107" s="20">
        <f>IF('Labor Input Screen'!B104&lt;0,0,IF('Labor Input Screen'!B104&lt;=$N$13,($O$13+$P$13+$O$11+$P$11)*'Labor Input Screen'!B104,IF('Labor Input Screen'!B104&lt;='Labor Calculation'!$N$11,($O$11+$P$11)*'Labor Input Screen'!B104+($O$13+$P$13)*$N$13,($O$13+$P$13)*$N$13+($O$11*'Labor Calculation'!$N$11)+($P$11*'Labor Input Screen'!B104))))</f>
        <v>0</v>
      </c>
    </row>
    <row r="108" spans="1:13" x14ac:dyDescent="0.2">
      <c r="A108" s="2" t="e">
        <f>'Labor Input Screen'!#REF!</f>
        <v>#REF!</v>
      </c>
      <c r="B108" s="20">
        <f>IF('Labor Input Screen'!B105&lt;0,0,'Labor Input Screen'!B105*'Labor Input Screen'!D105)</f>
        <v>0</v>
      </c>
      <c r="C108" s="20">
        <f>IF('Labor Input Screen'!B105&lt;0,0,'Labor Input Screen'!B105*'Labor Input Screen'!E105)</f>
        <v>0</v>
      </c>
      <c r="D108" s="20">
        <f>IF('Labor Input Screen'!B105&lt;0,0,'Labor Input Screen'!B105*'Labor Input Screen'!F105)</f>
        <v>0</v>
      </c>
      <c r="E108" s="20">
        <f>IF('Labor Input Screen'!B105&lt;0,0,'Labor Input Screen'!B105*'Labor Input Screen'!G105)</f>
        <v>0</v>
      </c>
      <c r="F108" s="20">
        <f>IF('Labor Input Screen'!B105&lt;0,0,'Labor Input Screen'!B105*'Labor Input Screen'!H105)</f>
        <v>0</v>
      </c>
      <c r="G108" s="20">
        <f>IF('Labor Input Screen'!B105&lt;0,0,'Labor Input Screen'!B105*'Labor Input Screen'!I105)</f>
        <v>0</v>
      </c>
      <c r="H108" s="20">
        <f>IF('Labor Input Screen'!B105&lt;=0,0,'Labor Input Screen'!C105*'Labor Input Screen'!E105)</f>
        <v>0</v>
      </c>
      <c r="I108" s="20">
        <f>IF('Labor Input Screen'!B105&lt;=0,0,'Labor Input Screen'!C105*'Labor Input Screen'!F105)</f>
        <v>0</v>
      </c>
      <c r="J108" s="20">
        <f>IF('Labor Input Screen'!B105&lt;=0,0,'Labor Input Screen'!C105*'Labor Input Screen'!G105)</f>
        <v>0</v>
      </c>
      <c r="K108" s="20">
        <f>IF('Labor Input Screen'!B105&lt;=0,0,'Labor Input Screen'!C105*'Labor Input Screen'!H105)</f>
        <v>0</v>
      </c>
      <c r="L108" s="20">
        <f>IF('Labor Input Screen'!B105&lt;=0,0,'Labor Input Screen'!C105*'Labor Input Screen'!I105)</f>
        <v>0</v>
      </c>
      <c r="M108" s="20">
        <f>IF('Labor Input Screen'!B105&lt;0,0,IF('Labor Input Screen'!B105&lt;=$N$13,($O$13+$P$13+$O$11+$P$11)*'Labor Input Screen'!B105,IF('Labor Input Screen'!B105&lt;='Labor Calculation'!$N$11,($O$11+$P$11)*'Labor Input Screen'!B105+($O$13+$P$13)*$N$13,($O$13+$P$13)*$N$13+($O$11*'Labor Calculation'!$N$11)+($P$11*'Labor Input Screen'!B105))))</f>
        <v>0</v>
      </c>
    </row>
    <row r="109" spans="1:13" x14ac:dyDescent="0.2">
      <c r="A109" s="2" t="e">
        <f>'Labor Input Screen'!#REF!</f>
        <v>#REF!</v>
      </c>
      <c r="B109" s="20">
        <f>IF('Labor Input Screen'!B106&lt;0,0,'Labor Input Screen'!B106*'Labor Input Screen'!D106)</f>
        <v>0</v>
      </c>
      <c r="C109" s="20">
        <f>IF('Labor Input Screen'!B106&lt;0,0,'Labor Input Screen'!B106*'Labor Input Screen'!E106)</f>
        <v>0</v>
      </c>
      <c r="D109" s="20">
        <f>IF('Labor Input Screen'!B106&lt;0,0,'Labor Input Screen'!B106*'Labor Input Screen'!F106)</f>
        <v>0</v>
      </c>
      <c r="E109" s="20">
        <f>IF('Labor Input Screen'!B106&lt;0,0,'Labor Input Screen'!B106*'Labor Input Screen'!G106)</f>
        <v>0</v>
      </c>
      <c r="F109" s="20">
        <f>IF('Labor Input Screen'!B106&lt;0,0,'Labor Input Screen'!B106*'Labor Input Screen'!H106)</f>
        <v>0</v>
      </c>
      <c r="G109" s="20">
        <f>IF('Labor Input Screen'!B106&lt;0,0,'Labor Input Screen'!B106*'Labor Input Screen'!I106)</f>
        <v>0</v>
      </c>
      <c r="H109" s="20">
        <f>IF('Labor Input Screen'!B106&lt;=0,0,'Labor Input Screen'!C106*'Labor Input Screen'!E106)</f>
        <v>0</v>
      </c>
      <c r="I109" s="20">
        <f>IF('Labor Input Screen'!B106&lt;=0,0,'Labor Input Screen'!C106*'Labor Input Screen'!F106)</f>
        <v>0</v>
      </c>
      <c r="J109" s="20">
        <f>IF('Labor Input Screen'!B106&lt;=0,0,'Labor Input Screen'!C106*'Labor Input Screen'!G106)</f>
        <v>0</v>
      </c>
      <c r="K109" s="20">
        <f>IF('Labor Input Screen'!B106&lt;=0,0,'Labor Input Screen'!C106*'Labor Input Screen'!H106)</f>
        <v>0</v>
      </c>
      <c r="L109" s="20">
        <f>IF('Labor Input Screen'!B106&lt;=0,0,'Labor Input Screen'!C106*'Labor Input Screen'!I106)</f>
        <v>0</v>
      </c>
      <c r="M109" s="20">
        <f>IF('Labor Input Screen'!B106&lt;0,0,IF('Labor Input Screen'!B106&lt;=$N$13,($O$13+$P$13+$O$11+$P$11)*'Labor Input Screen'!B106,IF('Labor Input Screen'!B106&lt;='Labor Calculation'!$N$11,($O$11+$P$11)*'Labor Input Screen'!B106+($O$13+$P$13)*$N$13,($O$13+$P$13)*$N$13+($O$11*'Labor Calculation'!$N$11)+($P$11*'Labor Input Screen'!B106))))</f>
        <v>0</v>
      </c>
    </row>
    <row r="110" spans="1:13" x14ac:dyDescent="0.2">
      <c r="A110" s="2" t="e">
        <f>'Labor Input Screen'!#REF!</f>
        <v>#REF!</v>
      </c>
      <c r="B110" s="20">
        <f>IF('Labor Input Screen'!B107&lt;0,0,'Labor Input Screen'!B107*'Labor Input Screen'!D107)</f>
        <v>0</v>
      </c>
      <c r="C110" s="20">
        <f>IF('Labor Input Screen'!B107&lt;0,0,'Labor Input Screen'!B107*'Labor Input Screen'!E107)</f>
        <v>0</v>
      </c>
      <c r="D110" s="20">
        <f>IF('Labor Input Screen'!B107&lt;0,0,'Labor Input Screen'!B107*'Labor Input Screen'!F107)</f>
        <v>0</v>
      </c>
      <c r="E110" s="20">
        <f>IF('Labor Input Screen'!B107&lt;0,0,'Labor Input Screen'!B107*'Labor Input Screen'!G107)</f>
        <v>0</v>
      </c>
      <c r="F110" s="20">
        <f>IF('Labor Input Screen'!B107&lt;0,0,'Labor Input Screen'!B107*'Labor Input Screen'!H107)</f>
        <v>0</v>
      </c>
      <c r="G110" s="20">
        <f>IF('Labor Input Screen'!B107&lt;0,0,'Labor Input Screen'!B107*'Labor Input Screen'!I107)</f>
        <v>0</v>
      </c>
      <c r="H110" s="20">
        <f>IF('Labor Input Screen'!B107&lt;=0,0,'Labor Input Screen'!C107*'Labor Input Screen'!E107)</f>
        <v>0</v>
      </c>
      <c r="I110" s="20">
        <f>IF('Labor Input Screen'!B107&lt;=0,0,'Labor Input Screen'!C107*'Labor Input Screen'!F107)</f>
        <v>0</v>
      </c>
      <c r="J110" s="20">
        <f>IF('Labor Input Screen'!B107&lt;=0,0,'Labor Input Screen'!C107*'Labor Input Screen'!G107)</f>
        <v>0</v>
      </c>
      <c r="K110" s="20">
        <f>IF('Labor Input Screen'!B107&lt;=0,0,'Labor Input Screen'!C107*'Labor Input Screen'!H107)</f>
        <v>0</v>
      </c>
      <c r="L110" s="20">
        <f>IF('Labor Input Screen'!B107&lt;=0,0,'Labor Input Screen'!C107*'Labor Input Screen'!I107)</f>
        <v>0</v>
      </c>
      <c r="M110" s="20">
        <f>IF('Labor Input Screen'!B107&lt;0,0,IF('Labor Input Screen'!B107&lt;=$N$13,($O$13+$P$13+$O$11+$P$11)*'Labor Input Screen'!B107,IF('Labor Input Screen'!B107&lt;='Labor Calculation'!$N$11,($O$11+$P$11)*'Labor Input Screen'!B107+($O$13+$P$13)*$N$13,($O$13+$P$13)*$N$13+($O$11*'Labor Calculation'!$N$11)+($P$11*'Labor Input Screen'!B107))))</f>
        <v>0</v>
      </c>
    </row>
    <row r="111" spans="1:13" x14ac:dyDescent="0.2">
      <c r="A111" s="2" t="e">
        <f>'Labor Input Screen'!#REF!</f>
        <v>#REF!</v>
      </c>
      <c r="B111" s="20">
        <f>IF('Labor Input Screen'!B108&lt;0,0,'Labor Input Screen'!B108*'Labor Input Screen'!D108)</f>
        <v>0</v>
      </c>
      <c r="C111" s="20">
        <f>IF('Labor Input Screen'!B108&lt;0,0,'Labor Input Screen'!B108*'Labor Input Screen'!E108)</f>
        <v>0</v>
      </c>
      <c r="D111" s="20">
        <f>IF('Labor Input Screen'!B108&lt;0,0,'Labor Input Screen'!B108*'Labor Input Screen'!F108)</f>
        <v>0</v>
      </c>
      <c r="E111" s="20">
        <f>IF('Labor Input Screen'!B108&lt;0,0,'Labor Input Screen'!B108*'Labor Input Screen'!G108)</f>
        <v>0</v>
      </c>
      <c r="F111" s="20">
        <f>IF('Labor Input Screen'!B108&lt;0,0,'Labor Input Screen'!B108*'Labor Input Screen'!H108)</f>
        <v>0</v>
      </c>
      <c r="G111" s="20">
        <f>IF('Labor Input Screen'!B108&lt;0,0,'Labor Input Screen'!B108*'Labor Input Screen'!I108)</f>
        <v>0</v>
      </c>
      <c r="H111" s="20">
        <f>IF('Labor Input Screen'!B108&lt;=0,0,'Labor Input Screen'!C108*'Labor Input Screen'!E108)</f>
        <v>0</v>
      </c>
      <c r="I111" s="20">
        <f>IF('Labor Input Screen'!B108&lt;=0,0,'Labor Input Screen'!C108*'Labor Input Screen'!F108)</f>
        <v>0</v>
      </c>
      <c r="J111" s="20">
        <f>IF('Labor Input Screen'!B108&lt;=0,0,'Labor Input Screen'!C108*'Labor Input Screen'!G108)</f>
        <v>0</v>
      </c>
      <c r="K111" s="20">
        <f>IF('Labor Input Screen'!B108&lt;=0,0,'Labor Input Screen'!C108*'Labor Input Screen'!H108)</f>
        <v>0</v>
      </c>
      <c r="L111" s="20">
        <f>IF('Labor Input Screen'!B108&lt;=0,0,'Labor Input Screen'!C108*'Labor Input Screen'!I108)</f>
        <v>0</v>
      </c>
      <c r="M111" s="20">
        <f>IF('Labor Input Screen'!B108&lt;0,0,IF('Labor Input Screen'!B108&lt;=$N$13,($O$13+$P$13+$O$11+$P$11)*'Labor Input Screen'!B108,IF('Labor Input Screen'!B108&lt;='Labor Calculation'!$N$11,($O$11+$P$11)*'Labor Input Screen'!B108+($O$13+$P$13)*$N$13,($O$13+$P$13)*$N$13+($O$11*'Labor Calculation'!$N$11)+($P$11*'Labor Input Screen'!B108))))</f>
        <v>0</v>
      </c>
    </row>
    <row r="112" spans="1:13" x14ac:dyDescent="0.2">
      <c r="A112" s="2" t="e">
        <f>'Labor Input Screen'!#REF!</f>
        <v>#REF!</v>
      </c>
      <c r="B112" s="20">
        <f>IF('Labor Input Screen'!B109&lt;0,0,'Labor Input Screen'!B109*'Labor Input Screen'!D109)</f>
        <v>0</v>
      </c>
      <c r="C112" s="20">
        <f>IF('Labor Input Screen'!B109&lt;0,0,'Labor Input Screen'!B109*'Labor Input Screen'!E109)</f>
        <v>0</v>
      </c>
      <c r="D112" s="20">
        <f>IF('Labor Input Screen'!B109&lt;0,0,'Labor Input Screen'!B109*'Labor Input Screen'!F109)</f>
        <v>0</v>
      </c>
      <c r="E112" s="20">
        <f>IF('Labor Input Screen'!B109&lt;0,0,'Labor Input Screen'!B109*'Labor Input Screen'!G109)</f>
        <v>0</v>
      </c>
      <c r="F112" s="20">
        <f>IF('Labor Input Screen'!B109&lt;0,0,'Labor Input Screen'!B109*'Labor Input Screen'!H109)</f>
        <v>0</v>
      </c>
      <c r="G112" s="20">
        <f>IF('Labor Input Screen'!B109&lt;0,0,'Labor Input Screen'!B109*'Labor Input Screen'!I109)</f>
        <v>0</v>
      </c>
      <c r="H112" s="20">
        <f>IF('Labor Input Screen'!B109&lt;=0,0,'Labor Input Screen'!C109*'Labor Input Screen'!E109)</f>
        <v>0</v>
      </c>
      <c r="I112" s="20">
        <f>IF('Labor Input Screen'!B109&lt;=0,0,'Labor Input Screen'!C109*'Labor Input Screen'!F109)</f>
        <v>0</v>
      </c>
      <c r="J112" s="20">
        <f>IF('Labor Input Screen'!B109&lt;=0,0,'Labor Input Screen'!C109*'Labor Input Screen'!G109)</f>
        <v>0</v>
      </c>
      <c r="K112" s="20">
        <f>IF('Labor Input Screen'!B109&lt;=0,0,'Labor Input Screen'!C109*'Labor Input Screen'!H109)</f>
        <v>0</v>
      </c>
      <c r="L112" s="20">
        <f>IF('Labor Input Screen'!B109&lt;=0,0,'Labor Input Screen'!C109*'Labor Input Screen'!I109)</f>
        <v>0</v>
      </c>
      <c r="M112" s="20">
        <f>IF('Labor Input Screen'!B109&lt;0,0,IF('Labor Input Screen'!B109&lt;=$N$13,($O$13+$P$13+$O$11+$P$11)*'Labor Input Screen'!B109,IF('Labor Input Screen'!B109&lt;='Labor Calculation'!$N$11,($O$11+$P$11)*'Labor Input Screen'!B109+($O$13+$P$13)*$N$13,($O$13+$P$13)*$N$13+($O$11*'Labor Calculation'!$N$11)+($P$11*'Labor Input Screen'!B109))))</f>
        <v>0</v>
      </c>
    </row>
    <row r="113" spans="1:13" x14ac:dyDescent="0.2">
      <c r="A113" s="2" t="e">
        <f>'Labor Input Screen'!#REF!</f>
        <v>#REF!</v>
      </c>
      <c r="B113" s="20">
        <f>IF('Labor Input Screen'!B110&lt;0,0,'Labor Input Screen'!B110*'Labor Input Screen'!D110)</f>
        <v>0</v>
      </c>
      <c r="C113" s="20">
        <f>IF('Labor Input Screen'!B110&lt;0,0,'Labor Input Screen'!B110*'Labor Input Screen'!E110)</f>
        <v>0</v>
      </c>
      <c r="D113" s="20">
        <f>IF('Labor Input Screen'!B110&lt;0,0,'Labor Input Screen'!B110*'Labor Input Screen'!F110)</f>
        <v>0</v>
      </c>
      <c r="E113" s="20">
        <f>IF('Labor Input Screen'!B110&lt;0,0,'Labor Input Screen'!B110*'Labor Input Screen'!G110)</f>
        <v>0</v>
      </c>
      <c r="F113" s="20">
        <f>IF('Labor Input Screen'!B110&lt;0,0,'Labor Input Screen'!B110*'Labor Input Screen'!H110)</f>
        <v>0</v>
      </c>
      <c r="G113" s="20">
        <f>IF('Labor Input Screen'!B110&lt;0,0,'Labor Input Screen'!B110*'Labor Input Screen'!I110)</f>
        <v>0</v>
      </c>
      <c r="H113" s="20">
        <f>IF('Labor Input Screen'!B110&lt;=0,0,'Labor Input Screen'!C110*'Labor Input Screen'!E110)</f>
        <v>0</v>
      </c>
      <c r="I113" s="20">
        <f>IF('Labor Input Screen'!B110&lt;=0,0,'Labor Input Screen'!C110*'Labor Input Screen'!F110)</f>
        <v>0</v>
      </c>
      <c r="J113" s="20">
        <f>IF('Labor Input Screen'!B110&lt;=0,0,'Labor Input Screen'!C110*'Labor Input Screen'!G110)</f>
        <v>0</v>
      </c>
      <c r="K113" s="20">
        <f>IF('Labor Input Screen'!B110&lt;=0,0,'Labor Input Screen'!C110*'Labor Input Screen'!H110)</f>
        <v>0</v>
      </c>
      <c r="L113" s="20">
        <f>IF('Labor Input Screen'!B110&lt;=0,0,'Labor Input Screen'!C110*'Labor Input Screen'!I110)</f>
        <v>0</v>
      </c>
      <c r="M113" s="20">
        <f>IF('Labor Input Screen'!B110&lt;0,0,IF('Labor Input Screen'!B110&lt;=$N$13,($O$13+$P$13+$O$11+$P$11)*'Labor Input Screen'!B110,IF('Labor Input Screen'!B110&lt;='Labor Calculation'!$N$11,($O$11+$P$11)*'Labor Input Screen'!B110+($O$13+$P$13)*$N$13,($O$13+$P$13)*$N$13+($O$11*'Labor Calculation'!$N$11)+($P$11*'Labor Input Screen'!B110))))</f>
        <v>0</v>
      </c>
    </row>
    <row r="114" spans="1:13" x14ac:dyDescent="0.2">
      <c r="A114" s="2" t="e">
        <f>'Labor Input Screen'!#REF!</f>
        <v>#REF!</v>
      </c>
      <c r="B114" s="20">
        <f>IF('Labor Input Screen'!B111&lt;0,0,'Labor Input Screen'!B111*'Labor Input Screen'!D111)</f>
        <v>0</v>
      </c>
      <c r="C114" s="20">
        <f>IF('Labor Input Screen'!B111&lt;0,0,'Labor Input Screen'!B111*'Labor Input Screen'!E111)</f>
        <v>0</v>
      </c>
      <c r="D114" s="20">
        <f>IF('Labor Input Screen'!B111&lt;0,0,'Labor Input Screen'!B111*'Labor Input Screen'!F111)</f>
        <v>0</v>
      </c>
      <c r="E114" s="20">
        <f>IF('Labor Input Screen'!B111&lt;0,0,'Labor Input Screen'!B111*'Labor Input Screen'!G111)</f>
        <v>0</v>
      </c>
      <c r="F114" s="20">
        <f>IF('Labor Input Screen'!B111&lt;0,0,'Labor Input Screen'!B111*'Labor Input Screen'!H111)</f>
        <v>0</v>
      </c>
      <c r="G114" s="20">
        <f>IF('Labor Input Screen'!B111&lt;0,0,'Labor Input Screen'!B111*'Labor Input Screen'!I111)</f>
        <v>0</v>
      </c>
      <c r="H114" s="20">
        <f>IF('Labor Input Screen'!B111&lt;=0,0,'Labor Input Screen'!C111*'Labor Input Screen'!E111)</f>
        <v>0</v>
      </c>
      <c r="I114" s="20">
        <f>IF('Labor Input Screen'!B111&lt;=0,0,'Labor Input Screen'!C111*'Labor Input Screen'!F111)</f>
        <v>0</v>
      </c>
      <c r="J114" s="20">
        <f>IF('Labor Input Screen'!B111&lt;=0,0,'Labor Input Screen'!C111*'Labor Input Screen'!G111)</f>
        <v>0</v>
      </c>
      <c r="K114" s="20">
        <f>IF('Labor Input Screen'!B111&lt;=0,0,'Labor Input Screen'!C111*'Labor Input Screen'!H111)</f>
        <v>0</v>
      </c>
      <c r="L114" s="20">
        <f>IF('Labor Input Screen'!B111&lt;=0,0,'Labor Input Screen'!C111*'Labor Input Screen'!I111)</f>
        <v>0</v>
      </c>
      <c r="M114" s="20">
        <f>IF('Labor Input Screen'!B111&lt;0,0,IF('Labor Input Screen'!B111&lt;=$N$13,($O$13+$P$13+$O$11+$P$11)*'Labor Input Screen'!B111,IF('Labor Input Screen'!B111&lt;='Labor Calculation'!$N$11,($O$11+$P$11)*'Labor Input Screen'!B111+($O$13+$P$13)*$N$13,($O$13+$P$13)*$N$13+($O$11*'Labor Calculation'!$N$11)+($P$11*'Labor Input Screen'!B111))))</f>
        <v>0</v>
      </c>
    </row>
    <row r="115" spans="1:13" x14ac:dyDescent="0.2">
      <c r="A115" s="2" t="e">
        <f>'Labor Input Screen'!#REF!</f>
        <v>#REF!</v>
      </c>
      <c r="B115" s="20">
        <f>IF('Labor Input Screen'!B112&lt;0,0,'Labor Input Screen'!B112*'Labor Input Screen'!D112)</f>
        <v>0</v>
      </c>
      <c r="C115" s="20">
        <f>IF('Labor Input Screen'!B112&lt;0,0,'Labor Input Screen'!B112*'Labor Input Screen'!E112)</f>
        <v>0</v>
      </c>
      <c r="D115" s="20">
        <f>IF('Labor Input Screen'!B112&lt;0,0,'Labor Input Screen'!B112*'Labor Input Screen'!F112)</f>
        <v>0</v>
      </c>
      <c r="E115" s="20">
        <f>IF('Labor Input Screen'!B112&lt;0,0,'Labor Input Screen'!B112*'Labor Input Screen'!G112)</f>
        <v>0</v>
      </c>
      <c r="F115" s="20">
        <f>IF('Labor Input Screen'!B112&lt;0,0,'Labor Input Screen'!B112*'Labor Input Screen'!H112)</f>
        <v>0</v>
      </c>
      <c r="G115" s="20">
        <f>IF('Labor Input Screen'!B112&lt;0,0,'Labor Input Screen'!B112*'Labor Input Screen'!I112)</f>
        <v>0</v>
      </c>
      <c r="H115" s="20">
        <f>IF('Labor Input Screen'!B112&lt;=0,0,'Labor Input Screen'!C112*'Labor Input Screen'!E112)</f>
        <v>0</v>
      </c>
      <c r="I115" s="20">
        <f>IF('Labor Input Screen'!B112&lt;=0,0,'Labor Input Screen'!C112*'Labor Input Screen'!F112)</f>
        <v>0</v>
      </c>
      <c r="J115" s="20">
        <f>IF('Labor Input Screen'!B112&lt;=0,0,'Labor Input Screen'!C112*'Labor Input Screen'!G112)</f>
        <v>0</v>
      </c>
      <c r="K115" s="20">
        <f>IF('Labor Input Screen'!B112&lt;=0,0,'Labor Input Screen'!C112*'Labor Input Screen'!H112)</f>
        <v>0</v>
      </c>
      <c r="L115" s="20">
        <f>IF('Labor Input Screen'!B112&lt;=0,0,'Labor Input Screen'!C112*'Labor Input Screen'!I112)</f>
        <v>0</v>
      </c>
      <c r="M115" s="20">
        <f>IF('Labor Input Screen'!B112&lt;0,0,IF('Labor Input Screen'!B112&lt;=$N$13,($O$13+$P$13+$O$11+$P$11)*'Labor Input Screen'!B112,IF('Labor Input Screen'!B112&lt;='Labor Calculation'!$N$11,($O$11+$P$11)*'Labor Input Screen'!B112+($O$13+$P$13)*$N$13,($O$13+$P$13)*$N$13+($O$11*'Labor Calculation'!$N$11)+($P$11*'Labor Input Screen'!B112))))</f>
        <v>0</v>
      </c>
    </row>
    <row r="116" spans="1:13" x14ac:dyDescent="0.2">
      <c r="A116" s="2" t="e">
        <f>'Labor Input Screen'!#REF!</f>
        <v>#REF!</v>
      </c>
      <c r="B116" s="20">
        <f>IF('Labor Input Screen'!B113&lt;0,0,'Labor Input Screen'!B113*'Labor Input Screen'!D113)</f>
        <v>0</v>
      </c>
      <c r="C116" s="20">
        <f>IF('Labor Input Screen'!B113&lt;0,0,'Labor Input Screen'!B113*'Labor Input Screen'!E113)</f>
        <v>0</v>
      </c>
      <c r="D116" s="20">
        <f>IF('Labor Input Screen'!B113&lt;0,0,'Labor Input Screen'!B113*'Labor Input Screen'!F113)</f>
        <v>0</v>
      </c>
      <c r="E116" s="20">
        <f>IF('Labor Input Screen'!B113&lt;0,0,'Labor Input Screen'!B113*'Labor Input Screen'!G113)</f>
        <v>0</v>
      </c>
      <c r="F116" s="20">
        <f>IF('Labor Input Screen'!B113&lt;0,0,'Labor Input Screen'!B113*'Labor Input Screen'!H113)</f>
        <v>0</v>
      </c>
      <c r="G116" s="20">
        <f>IF('Labor Input Screen'!B113&lt;0,0,'Labor Input Screen'!B113*'Labor Input Screen'!I113)</f>
        <v>0</v>
      </c>
      <c r="H116" s="20">
        <f>IF('Labor Input Screen'!B113&lt;=0,0,'Labor Input Screen'!C113*'Labor Input Screen'!E113)</f>
        <v>0</v>
      </c>
      <c r="I116" s="20">
        <f>IF('Labor Input Screen'!B113&lt;=0,0,'Labor Input Screen'!C113*'Labor Input Screen'!F113)</f>
        <v>0</v>
      </c>
      <c r="J116" s="20">
        <f>IF('Labor Input Screen'!B113&lt;=0,0,'Labor Input Screen'!C113*'Labor Input Screen'!G113)</f>
        <v>0</v>
      </c>
      <c r="K116" s="20">
        <f>IF('Labor Input Screen'!B113&lt;=0,0,'Labor Input Screen'!C113*'Labor Input Screen'!H113)</f>
        <v>0</v>
      </c>
      <c r="L116" s="20">
        <f>IF('Labor Input Screen'!B113&lt;=0,0,'Labor Input Screen'!C113*'Labor Input Screen'!I113)</f>
        <v>0</v>
      </c>
      <c r="M116" s="20">
        <f>IF('Labor Input Screen'!B113&lt;0,0,IF('Labor Input Screen'!B113&lt;=$N$13,($O$13+$P$13+$O$11+$P$11)*'Labor Input Screen'!B113,IF('Labor Input Screen'!B113&lt;='Labor Calculation'!$N$11,($O$11+$P$11)*'Labor Input Screen'!B113+($O$13+$P$13)*$N$13,($O$13+$P$13)*$N$13+($O$11*'Labor Calculation'!$N$11)+($P$11*'Labor Input Screen'!B113))))</f>
        <v>0</v>
      </c>
    </row>
    <row r="117" spans="1:13" x14ac:dyDescent="0.2">
      <c r="A117" s="2" t="e">
        <f>'Labor Input Screen'!#REF!</f>
        <v>#REF!</v>
      </c>
      <c r="B117" s="20">
        <f>IF('Labor Input Screen'!B114&lt;0,0,'Labor Input Screen'!B114*'Labor Input Screen'!D114)</f>
        <v>0</v>
      </c>
      <c r="C117" s="20">
        <f>IF('Labor Input Screen'!B114&lt;0,0,'Labor Input Screen'!B114*'Labor Input Screen'!E114)</f>
        <v>0</v>
      </c>
      <c r="D117" s="20">
        <f>IF('Labor Input Screen'!B114&lt;0,0,'Labor Input Screen'!B114*'Labor Input Screen'!F114)</f>
        <v>0</v>
      </c>
      <c r="E117" s="20">
        <f>IF('Labor Input Screen'!B114&lt;0,0,'Labor Input Screen'!B114*'Labor Input Screen'!G114)</f>
        <v>0</v>
      </c>
      <c r="F117" s="20">
        <f>IF('Labor Input Screen'!B114&lt;0,0,'Labor Input Screen'!B114*'Labor Input Screen'!H114)</f>
        <v>0</v>
      </c>
      <c r="G117" s="20">
        <f>IF('Labor Input Screen'!B114&lt;0,0,'Labor Input Screen'!B114*'Labor Input Screen'!I114)</f>
        <v>0</v>
      </c>
      <c r="H117" s="20">
        <f>IF('Labor Input Screen'!B114&lt;=0,0,'Labor Input Screen'!C114*'Labor Input Screen'!E114)</f>
        <v>0</v>
      </c>
      <c r="I117" s="20">
        <f>IF('Labor Input Screen'!B114&lt;=0,0,'Labor Input Screen'!C114*'Labor Input Screen'!F114)</f>
        <v>0</v>
      </c>
      <c r="J117" s="20">
        <f>IF('Labor Input Screen'!B114&lt;=0,0,'Labor Input Screen'!C114*'Labor Input Screen'!G114)</f>
        <v>0</v>
      </c>
      <c r="K117" s="20">
        <f>IF('Labor Input Screen'!B114&lt;=0,0,'Labor Input Screen'!C114*'Labor Input Screen'!H114)</f>
        <v>0</v>
      </c>
      <c r="L117" s="20">
        <f>IF('Labor Input Screen'!B114&lt;=0,0,'Labor Input Screen'!C114*'Labor Input Screen'!I114)</f>
        <v>0</v>
      </c>
      <c r="M117" s="20">
        <f>IF('Labor Input Screen'!B114&lt;0,0,IF('Labor Input Screen'!B114&lt;=$N$13,($O$13+$P$13+$O$11+$P$11)*'Labor Input Screen'!B114,IF('Labor Input Screen'!B114&lt;='Labor Calculation'!$N$11,($O$11+$P$11)*'Labor Input Screen'!B114+($O$13+$P$13)*$N$13,($O$13+$P$13)*$N$13+($O$11*'Labor Calculation'!$N$11)+($P$11*'Labor Input Screen'!B114))))</f>
        <v>0</v>
      </c>
    </row>
    <row r="118" spans="1:13" x14ac:dyDescent="0.2">
      <c r="A118" s="2" t="e">
        <f>'Labor Input Screen'!#REF!</f>
        <v>#REF!</v>
      </c>
      <c r="B118" s="20">
        <f>IF('Labor Input Screen'!B115&lt;0,0,'Labor Input Screen'!B115*'Labor Input Screen'!D115)</f>
        <v>0</v>
      </c>
      <c r="C118" s="20">
        <f>IF('Labor Input Screen'!B115&lt;0,0,'Labor Input Screen'!B115*'Labor Input Screen'!E115)</f>
        <v>0</v>
      </c>
      <c r="D118" s="20">
        <f>IF('Labor Input Screen'!B115&lt;0,0,'Labor Input Screen'!B115*'Labor Input Screen'!F115)</f>
        <v>0</v>
      </c>
      <c r="E118" s="20">
        <f>IF('Labor Input Screen'!B115&lt;0,0,'Labor Input Screen'!B115*'Labor Input Screen'!G115)</f>
        <v>0</v>
      </c>
      <c r="F118" s="20">
        <f>IF('Labor Input Screen'!B115&lt;0,0,'Labor Input Screen'!B115*'Labor Input Screen'!H115)</f>
        <v>0</v>
      </c>
      <c r="G118" s="20">
        <f>IF('Labor Input Screen'!B115&lt;0,0,'Labor Input Screen'!B115*'Labor Input Screen'!I115)</f>
        <v>0</v>
      </c>
      <c r="H118" s="20">
        <f>IF('Labor Input Screen'!B115&lt;=0,0,'Labor Input Screen'!C115*'Labor Input Screen'!E115)</f>
        <v>0</v>
      </c>
      <c r="I118" s="20">
        <f>IF('Labor Input Screen'!B115&lt;=0,0,'Labor Input Screen'!C115*'Labor Input Screen'!F115)</f>
        <v>0</v>
      </c>
      <c r="J118" s="20">
        <f>IF('Labor Input Screen'!B115&lt;=0,0,'Labor Input Screen'!C115*'Labor Input Screen'!G115)</f>
        <v>0</v>
      </c>
      <c r="K118" s="20">
        <f>IF('Labor Input Screen'!B115&lt;=0,0,'Labor Input Screen'!C115*'Labor Input Screen'!H115)</f>
        <v>0</v>
      </c>
      <c r="L118" s="20">
        <f>IF('Labor Input Screen'!B115&lt;=0,0,'Labor Input Screen'!C115*'Labor Input Screen'!I115)</f>
        <v>0</v>
      </c>
      <c r="M118" s="20">
        <f>IF('Labor Input Screen'!B115&lt;0,0,IF('Labor Input Screen'!B115&lt;=$N$13,($O$13+$P$13+$O$11+$P$11)*'Labor Input Screen'!B115,IF('Labor Input Screen'!B115&lt;='Labor Calculation'!$N$11,($O$11+$P$11)*'Labor Input Screen'!B115+($O$13+$P$13)*$N$13,($O$13+$P$13)*$N$13+($O$11*'Labor Calculation'!$N$11)+($P$11*'Labor Input Screen'!B115))))</f>
        <v>0</v>
      </c>
    </row>
    <row r="119" spans="1:13" x14ac:dyDescent="0.2">
      <c r="A119" s="2" t="e">
        <f>'Labor Input Screen'!#REF!</f>
        <v>#REF!</v>
      </c>
      <c r="B119" s="20">
        <f>IF('Labor Input Screen'!B116&lt;0,0,'Labor Input Screen'!B116*'Labor Input Screen'!D116)</f>
        <v>0</v>
      </c>
      <c r="C119" s="20">
        <f>IF('Labor Input Screen'!B116&lt;0,0,'Labor Input Screen'!B116*'Labor Input Screen'!E116)</f>
        <v>0</v>
      </c>
      <c r="D119" s="20">
        <f>IF('Labor Input Screen'!B116&lt;0,0,'Labor Input Screen'!B116*'Labor Input Screen'!F116)</f>
        <v>0</v>
      </c>
      <c r="E119" s="20">
        <f>IF('Labor Input Screen'!B116&lt;0,0,'Labor Input Screen'!B116*'Labor Input Screen'!G116)</f>
        <v>0</v>
      </c>
      <c r="F119" s="20">
        <f>IF('Labor Input Screen'!B116&lt;0,0,'Labor Input Screen'!B116*'Labor Input Screen'!H116)</f>
        <v>0</v>
      </c>
      <c r="G119" s="20">
        <f>IF('Labor Input Screen'!B116&lt;0,0,'Labor Input Screen'!B116*'Labor Input Screen'!I116)</f>
        <v>0</v>
      </c>
      <c r="H119" s="20">
        <f>IF('Labor Input Screen'!B116&lt;=0,0,'Labor Input Screen'!C116*'Labor Input Screen'!E116)</f>
        <v>0</v>
      </c>
      <c r="I119" s="20">
        <f>IF('Labor Input Screen'!B116&lt;=0,0,'Labor Input Screen'!C116*'Labor Input Screen'!F116)</f>
        <v>0</v>
      </c>
      <c r="J119" s="20">
        <f>IF('Labor Input Screen'!B116&lt;=0,0,'Labor Input Screen'!C116*'Labor Input Screen'!G116)</f>
        <v>0</v>
      </c>
      <c r="K119" s="20">
        <f>IF('Labor Input Screen'!B116&lt;=0,0,'Labor Input Screen'!C116*'Labor Input Screen'!H116)</f>
        <v>0</v>
      </c>
      <c r="L119" s="20">
        <f>IF('Labor Input Screen'!B116&lt;=0,0,'Labor Input Screen'!C116*'Labor Input Screen'!I116)</f>
        <v>0</v>
      </c>
      <c r="M119" s="20">
        <f>IF('Labor Input Screen'!B116&lt;0,0,IF('Labor Input Screen'!B116&lt;=$N$13,($O$13+$P$13+$O$11+$P$11)*'Labor Input Screen'!B116,IF('Labor Input Screen'!B116&lt;='Labor Calculation'!$N$11,($O$11+$P$11)*'Labor Input Screen'!B116+($O$13+$P$13)*$N$13,($O$13+$P$13)*$N$13+($O$11*'Labor Calculation'!$N$11)+($P$11*'Labor Input Screen'!B116))))</f>
        <v>0</v>
      </c>
    </row>
    <row r="120" spans="1:13" x14ac:dyDescent="0.2">
      <c r="A120" s="2" t="e">
        <f>'Labor Input Screen'!#REF!</f>
        <v>#REF!</v>
      </c>
      <c r="B120" s="20">
        <f>IF('Labor Input Screen'!B117&lt;0,0,'Labor Input Screen'!B117*'Labor Input Screen'!D117)</f>
        <v>0</v>
      </c>
      <c r="C120" s="20">
        <f>IF('Labor Input Screen'!B117&lt;0,0,'Labor Input Screen'!B117*'Labor Input Screen'!E117)</f>
        <v>0</v>
      </c>
      <c r="D120" s="20">
        <f>IF('Labor Input Screen'!B117&lt;0,0,'Labor Input Screen'!B117*'Labor Input Screen'!F117)</f>
        <v>0</v>
      </c>
      <c r="E120" s="20">
        <f>IF('Labor Input Screen'!B117&lt;0,0,'Labor Input Screen'!B117*'Labor Input Screen'!G117)</f>
        <v>0</v>
      </c>
      <c r="F120" s="20">
        <f>IF('Labor Input Screen'!B117&lt;0,0,'Labor Input Screen'!B117*'Labor Input Screen'!H117)</f>
        <v>0</v>
      </c>
      <c r="G120" s="20">
        <f>IF('Labor Input Screen'!B117&lt;0,0,'Labor Input Screen'!B117*'Labor Input Screen'!I117)</f>
        <v>0</v>
      </c>
      <c r="H120" s="20">
        <f>IF('Labor Input Screen'!B117&lt;=0,0,'Labor Input Screen'!C117*'Labor Input Screen'!E117)</f>
        <v>0</v>
      </c>
      <c r="I120" s="20">
        <f>IF('Labor Input Screen'!B117&lt;=0,0,'Labor Input Screen'!C117*'Labor Input Screen'!F117)</f>
        <v>0</v>
      </c>
      <c r="J120" s="20">
        <f>IF('Labor Input Screen'!B117&lt;=0,0,'Labor Input Screen'!C117*'Labor Input Screen'!G117)</f>
        <v>0</v>
      </c>
      <c r="K120" s="20">
        <f>IF('Labor Input Screen'!B117&lt;=0,0,'Labor Input Screen'!C117*'Labor Input Screen'!H117)</f>
        <v>0</v>
      </c>
      <c r="L120" s="20">
        <f>IF('Labor Input Screen'!B117&lt;=0,0,'Labor Input Screen'!C117*'Labor Input Screen'!I117)</f>
        <v>0</v>
      </c>
      <c r="M120" s="20">
        <f>IF('Labor Input Screen'!B117&lt;0,0,IF('Labor Input Screen'!B117&lt;=$N$13,($O$13+$P$13+$O$11+$P$11)*'Labor Input Screen'!B117,IF('Labor Input Screen'!B117&lt;='Labor Calculation'!$N$11,($O$11+$P$11)*'Labor Input Screen'!B117+($O$13+$P$13)*$N$13,($O$13+$P$13)*$N$13+($O$11*'Labor Calculation'!$N$11)+($P$11*'Labor Input Screen'!B117))))</f>
        <v>0</v>
      </c>
    </row>
    <row r="121" spans="1:13" x14ac:dyDescent="0.2">
      <c r="A121" s="2" t="e">
        <f>'Labor Input Screen'!#REF!</f>
        <v>#REF!</v>
      </c>
      <c r="B121" s="20">
        <f>IF('Labor Input Screen'!B118&lt;0,0,'Labor Input Screen'!B118*'Labor Input Screen'!D118)</f>
        <v>0</v>
      </c>
      <c r="C121" s="20">
        <f>IF('Labor Input Screen'!B118&lt;0,0,'Labor Input Screen'!B118*'Labor Input Screen'!E118)</f>
        <v>0</v>
      </c>
      <c r="D121" s="20">
        <f>IF('Labor Input Screen'!B118&lt;0,0,'Labor Input Screen'!B118*'Labor Input Screen'!F118)</f>
        <v>0</v>
      </c>
      <c r="E121" s="20">
        <f>IF('Labor Input Screen'!B118&lt;0,0,'Labor Input Screen'!B118*'Labor Input Screen'!G118)</f>
        <v>0</v>
      </c>
      <c r="F121" s="20">
        <f>IF('Labor Input Screen'!B118&lt;0,0,'Labor Input Screen'!B118*'Labor Input Screen'!H118)</f>
        <v>0</v>
      </c>
      <c r="G121" s="20">
        <f>IF('Labor Input Screen'!B118&lt;0,0,'Labor Input Screen'!B118*'Labor Input Screen'!I118)</f>
        <v>0</v>
      </c>
      <c r="H121" s="20">
        <f>IF('Labor Input Screen'!B118&lt;=0,0,'Labor Input Screen'!C118*'Labor Input Screen'!E118)</f>
        <v>0</v>
      </c>
      <c r="I121" s="20">
        <f>IF('Labor Input Screen'!B118&lt;=0,0,'Labor Input Screen'!C118*'Labor Input Screen'!F118)</f>
        <v>0</v>
      </c>
      <c r="J121" s="20">
        <f>IF('Labor Input Screen'!B118&lt;=0,0,'Labor Input Screen'!C118*'Labor Input Screen'!G118)</f>
        <v>0</v>
      </c>
      <c r="K121" s="20">
        <f>IF('Labor Input Screen'!B118&lt;=0,0,'Labor Input Screen'!C118*'Labor Input Screen'!H118)</f>
        <v>0</v>
      </c>
      <c r="L121" s="20">
        <f>IF('Labor Input Screen'!B118&lt;=0,0,'Labor Input Screen'!C118*'Labor Input Screen'!I118)</f>
        <v>0</v>
      </c>
      <c r="M121" s="20">
        <f>IF('Labor Input Screen'!B118&lt;0,0,IF('Labor Input Screen'!B118&lt;=$N$13,($O$13+$P$13+$O$11+$P$11)*'Labor Input Screen'!B118,IF('Labor Input Screen'!B118&lt;='Labor Calculation'!$N$11,($O$11+$P$11)*'Labor Input Screen'!B118+($O$13+$P$13)*$N$13,($O$13+$P$13)*$N$13+($O$11*'Labor Calculation'!$N$11)+($P$11*'Labor Input Screen'!B118))))</f>
        <v>0</v>
      </c>
    </row>
    <row r="122" spans="1:13" x14ac:dyDescent="0.2">
      <c r="A122" s="2" t="e">
        <f>'Labor Input Screen'!#REF!</f>
        <v>#REF!</v>
      </c>
      <c r="B122" s="20">
        <f>IF('Labor Input Screen'!B119&lt;0,0,'Labor Input Screen'!B119*'Labor Input Screen'!D119)</f>
        <v>0</v>
      </c>
      <c r="C122" s="20">
        <f>IF('Labor Input Screen'!B119&lt;0,0,'Labor Input Screen'!B119*'Labor Input Screen'!E119)</f>
        <v>0</v>
      </c>
      <c r="D122" s="20">
        <f>IF('Labor Input Screen'!B119&lt;0,0,'Labor Input Screen'!B119*'Labor Input Screen'!F119)</f>
        <v>0</v>
      </c>
      <c r="E122" s="20">
        <f>IF('Labor Input Screen'!B119&lt;0,0,'Labor Input Screen'!B119*'Labor Input Screen'!G119)</f>
        <v>0</v>
      </c>
      <c r="F122" s="20">
        <f>IF('Labor Input Screen'!B119&lt;0,0,'Labor Input Screen'!B119*'Labor Input Screen'!H119)</f>
        <v>0</v>
      </c>
      <c r="G122" s="20">
        <f>IF('Labor Input Screen'!B119&lt;0,0,'Labor Input Screen'!B119*'Labor Input Screen'!I119)</f>
        <v>0</v>
      </c>
      <c r="H122" s="20">
        <f>IF('Labor Input Screen'!B119&lt;=0,0,'Labor Input Screen'!C119*'Labor Input Screen'!E119)</f>
        <v>0</v>
      </c>
      <c r="I122" s="20">
        <f>IF('Labor Input Screen'!B119&lt;=0,0,'Labor Input Screen'!C119*'Labor Input Screen'!F119)</f>
        <v>0</v>
      </c>
      <c r="J122" s="20">
        <f>IF('Labor Input Screen'!B119&lt;=0,0,'Labor Input Screen'!C119*'Labor Input Screen'!G119)</f>
        <v>0</v>
      </c>
      <c r="K122" s="20">
        <f>IF('Labor Input Screen'!B119&lt;=0,0,'Labor Input Screen'!C119*'Labor Input Screen'!H119)</f>
        <v>0</v>
      </c>
      <c r="L122" s="20">
        <f>IF('Labor Input Screen'!B119&lt;=0,0,'Labor Input Screen'!C119*'Labor Input Screen'!I119)</f>
        <v>0</v>
      </c>
      <c r="M122" s="20">
        <f>IF('Labor Input Screen'!B119&lt;0,0,IF('Labor Input Screen'!B119&lt;=$N$13,($O$13+$P$13+$O$11+$P$11)*'Labor Input Screen'!B119,IF('Labor Input Screen'!B119&lt;='Labor Calculation'!$N$11,($O$11+$P$11)*'Labor Input Screen'!B119+($O$13+$P$13)*$N$13,($O$13+$P$13)*$N$13+($O$11*'Labor Calculation'!$N$11)+($P$11*'Labor Input Screen'!B119))))</f>
        <v>0</v>
      </c>
    </row>
    <row r="123" spans="1:13" x14ac:dyDescent="0.2">
      <c r="A123" s="2" t="e">
        <f>'Labor Input Screen'!#REF!</f>
        <v>#REF!</v>
      </c>
      <c r="B123" s="20">
        <f>IF('Labor Input Screen'!B120&lt;0,0,'Labor Input Screen'!B120*'Labor Input Screen'!D120)</f>
        <v>0</v>
      </c>
      <c r="C123" s="20">
        <f>IF('Labor Input Screen'!B120&lt;0,0,'Labor Input Screen'!B120*'Labor Input Screen'!E120)</f>
        <v>0</v>
      </c>
      <c r="D123" s="20">
        <f>IF('Labor Input Screen'!B120&lt;0,0,'Labor Input Screen'!B120*'Labor Input Screen'!F120)</f>
        <v>0</v>
      </c>
      <c r="E123" s="20">
        <f>IF('Labor Input Screen'!B120&lt;0,0,'Labor Input Screen'!B120*'Labor Input Screen'!G120)</f>
        <v>0</v>
      </c>
      <c r="F123" s="20">
        <f>IF('Labor Input Screen'!B120&lt;0,0,'Labor Input Screen'!B120*'Labor Input Screen'!H120)</f>
        <v>0</v>
      </c>
      <c r="G123" s="20">
        <f>IF('Labor Input Screen'!B120&lt;0,0,'Labor Input Screen'!B120*'Labor Input Screen'!I120)</f>
        <v>0</v>
      </c>
      <c r="H123" s="20">
        <f>IF('Labor Input Screen'!B120&lt;=0,0,'Labor Input Screen'!C120*'Labor Input Screen'!E120)</f>
        <v>0</v>
      </c>
      <c r="I123" s="20">
        <f>IF('Labor Input Screen'!B120&lt;=0,0,'Labor Input Screen'!C120*'Labor Input Screen'!F120)</f>
        <v>0</v>
      </c>
      <c r="J123" s="20">
        <f>IF('Labor Input Screen'!B120&lt;=0,0,'Labor Input Screen'!C120*'Labor Input Screen'!G120)</f>
        <v>0</v>
      </c>
      <c r="K123" s="20">
        <f>IF('Labor Input Screen'!B120&lt;=0,0,'Labor Input Screen'!C120*'Labor Input Screen'!H120)</f>
        <v>0</v>
      </c>
      <c r="L123" s="20">
        <f>IF('Labor Input Screen'!B120&lt;=0,0,'Labor Input Screen'!C120*'Labor Input Screen'!I120)</f>
        <v>0</v>
      </c>
      <c r="M123" s="20">
        <f>IF('Labor Input Screen'!B120&lt;0,0,IF('Labor Input Screen'!B120&lt;=$N$13,($O$13+$P$13+$O$11+$P$11)*'Labor Input Screen'!B120,IF('Labor Input Screen'!B120&lt;='Labor Calculation'!$N$11,($O$11+$P$11)*'Labor Input Screen'!B120+($O$13+$P$13)*$N$13,($O$13+$P$13)*$N$13+($O$11*'Labor Calculation'!$N$11)+($P$11*'Labor Input Screen'!B120))))</f>
        <v>0</v>
      </c>
    </row>
    <row r="124" spans="1:13" x14ac:dyDescent="0.2">
      <c r="A124" s="2" t="e">
        <f>'Labor Input Screen'!#REF!</f>
        <v>#REF!</v>
      </c>
      <c r="B124" s="20">
        <f>IF('Labor Input Screen'!B121&lt;0,0,'Labor Input Screen'!B121*'Labor Input Screen'!D121)</f>
        <v>0</v>
      </c>
      <c r="C124" s="20">
        <f>IF('Labor Input Screen'!B121&lt;0,0,'Labor Input Screen'!B121*'Labor Input Screen'!E121)</f>
        <v>0</v>
      </c>
      <c r="D124" s="20">
        <f>IF('Labor Input Screen'!B121&lt;0,0,'Labor Input Screen'!B121*'Labor Input Screen'!F121)</f>
        <v>0</v>
      </c>
      <c r="E124" s="20">
        <f>IF('Labor Input Screen'!B121&lt;0,0,'Labor Input Screen'!B121*'Labor Input Screen'!G121)</f>
        <v>0</v>
      </c>
      <c r="F124" s="20">
        <f>IF('Labor Input Screen'!B121&lt;0,0,'Labor Input Screen'!B121*'Labor Input Screen'!H121)</f>
        <v>0</v>
      </c>
      <c r="G124" s="20">
        <f>IF('Labor Input Screen'!B121&lt;0,0,'Labor Input Screen'!B121*'Labor Input Screen'!I121)</f>
        <v>0</v>
      </c>
      <c r="H124" s="20">
        <f>IF('Labor Input Screen'!B121&lt;=0,0,'Labor Input Screen'!C121*'Labor Input Screen'!E121)</f>
        <v>0</v>
      </c>
      <c r="I124" s="20">
        <f>IF('Labor Input Screen'!B121&lt;=0,0,'Labor Input Screen'!C121*'Labor Input Screen'!F121)</f>
        <v>0</v>
      </c>
      <c r="J124" s="20">
        <f>IF('Labor Input Screen'!B121&lt;=0,0,'Labor Input Screen'!C121*'Labor Input Screen'!G121)</f>
        <v>0</v>
      </c>
      <c r="K124" s="20">
        <f>IF('Labor Input Screen'!B121&lt;=0,0,'Labor Input Screen'!C121*'Labor Input Screen'!H121)</f>
        <v>0</v>
      </c>
      <c r="L124" s="20">
        <f>IF('Labor Input Screen'!B121&lt;=0,0,'Labor Input Screen'!C121*'Labor Input Screen'!I121)</f>
        <v>0</v>
      </c>
      <c r="M124" s="20">
        <f>IF('Labor Input Screen'!B121&lt;0,0,IF('Labor Input Screen'!B121&lt;=$N$13,($O$13+$P$13+$O$11+$P$11)*'Labor Input Screen'!B121,IF('Labor Input Screen'!B121&lt;='Labor Calculation'!$N$11,($O$11+$P$11)*'Labor Input Screen'!B121+($O$13+$P$13)*$N$13,($O$13+$P$13)*$N$13+($O$11*'Labor Calculation'!$N$11)+($P$11*'Labor Input Screen'!B121))))</f>
        <v>0</v>
      </c>
    </row>
    <row r="125" spans="1:13" x14ac:dyDescent="0.2">
      <c r="A125" s="2" t="e">
        <f>'Labor Input Screen'!#REF!</f>
        <v>#REF!</v>
      </c>
      <c r="B125" s="20">
        <f>IF('Labor Input Screen'!B122&lt;0,0,'Labor Input Screen'!B122*'Labor Input Screen'!D122)</f>
        <v>0</v>
      </c>
      <c r="C125" s="20">
        <f>IF('Labor Input Screen'!B122&lt;0,0,'Labor Input Screen'!B122*'Labor Input Screen'!E122)</f>
        <v>0</v>
      </c>
      <c r="D125" s="20">
        <f>IF('Labor Input Screen'!B122&lt;0,0,'Labor Input Screen'!B122*'Labor Input Screen'!F122)</f>
        <v>0</v>
      </c>
      <c r="E125" s="20">
        <f>IF('Labor Input Screen'!B122&lt;0,0,'Labor Input Screen'!B122*'Labor Input Screen'!G122)</f>
        <v>0</v>
      </c>
      <c r="F125" s="20">
        <f>IF('Labor Input Screen'!B122&lt;0,0,'Labor Input Screen'!B122*'Labor Input Screen'!H122)</f>
        <v>0</v>
      </c>
      <c r="G125" s="20">
        <f>IF('Labor Input Screen'!B122&lt;0,0,'Labor Input Screen'!B122*'Labor Input Screen'!I122)</f>
        <v>0</v>
      </c>
      <c r="H125" s="20">
        <f>IF('Labor Input Screen'!B122&lt;=0,0,'Labor Input Screen'!C122*'Labor Input Screen'!E122)</f>
        <v>0</v>
      </c>
      <c r="I125" s="20">
        <f>IF('Labor Input Screen'!B122&lt;=0,0,'Labor Input Screen'!C122*'Labor Input Screen'!F122)</f>
        <v>0</v>
      </c>
      <c r="J125" s="20">
        <f>IF('Labor Input Screen'!B122&lt;=0,0,'Labor Input Screen'!C122*'Labor Input Screen'!G122)</f>
        <v>0</v>
      </c>
      <c r="K125" s="20">
        <f>IF('Labor Input Screen'!B122&lt;=0,0,'Labor Input Screen'!C122*'Labor Input Screen'!H122)</f>
        <v>0</v>
      </c>
      <c r="L125" s="20">
        <f>IF('Labor Input Screen'!B122&lt;=0,0,'Labor Input Screen'!C122*'Labor Input Screen'!I122)</f>
        <v>0</v>
      </c>
      <c r="M125" s="20">
        <f>IF('Labor Input Screen'!B122&lt;0,0,IF('Labor Input Screen'!B122&lt;=$N$13,($O$13+$P$13+$O$11+$P$11)*'Labor Input Screen'!B122,IF('Labor Input Screen'!B122&lt;='Labor Calculation'!$N$11,($O$11+$P$11)*'Labor Input Screen'!B122+($O$13+$P$13)*$N$13,($O$13+$P$13)*$N$13+($O$11*'Labor Calculation'!$N$11)+($P$11*'Labor Input Screen'!B122))))</f>
        <v>0</v>
      </c>
    </row>
    <row r="126" spans="1:13" x14ac:dyDescent="0.2">
      <c r="A126" s="2" t="e">
        <f>'Labor Input Screen'!#REF!</f>
        <v>#REF!</v>
      </c>
      <c r="B126" s="20">
        <f>IF('Labor Input Screen'!B123&lt;0,0,'Labor Input Screen'!B123*'Labor Input Screen'!D123)</f>
        <v>0</v>
      </c>
      <c r="C126" s="20">
        <f>IF('Labor Input Screen'!B123&lt;0,0,'Labor Input Screen'!B123*'Labor Input Screen'!E123)</f>
        <v>0</v>
      </c>
      <c r="D126" s="20">
        <f>IF('Labor Input Screen'!B123&lt;0,0,'Labor Input Screen'!B123*'Labor Input Screen'!F123)</f>
        <v>0</v>
      </c>
      <c r="E126" s="20">
        <f>IF('Labor Input Screen'!B123&lt;0,0,'Labor Input Screen'!B123*'Labor Input Screen'!G123)</f>
        <v>0</v>
      </c>
      <c r="F126" s="20">
        <f>IF('Labor Input Screen'!B123&lt;0,0,'Labor Input Screen'!B123*'Labor Input Screen'!H123)</f>
        <v>0</v>
      </c>
      <c r="G126" s="20">
        <f>IF('Labor Input Screen'!B123&lt;0,0,'Labor Input Screen'!B123*'Labor Input Screen'!I123)</f>
        <v>0</v>
      </c>
      <c r="H126" s="20">
        <f>IF('Labor Input Screen'!B123&lt;=0,0,'Labor Input Screen'!C123*'Labor Input Screen'!E123)</f>
        <v>0</v>
      </c>
      <c r="I126" s="20">
        <f>IF('Labor Input Screen'!B123&lt;=0,0,'Labor Input Screen'!C123*'Labor Input Screen'!F123)</f>
        <v>0</v>
      </c>
      <c r="J126" s="20">
        <f>IF('Labor Input Screen'!B123&lt;=0,0,'Labor Input Screen'!C123*'Labor Input Screen'!G123)</f>
        <v>0</v>
      </c>
      <c r="K126" s="20">
        <f>IF('Labor Input Screen'!B123&lt;=0,0,'Labor Input Screen'!C123*'Labor Input Screen'!H123)</f>
        <v>0</v>
      </c>
      <c r="L126" s="20">
        <f>IF('Labor Input Screen'!B123&lt;=0,0,'Labor Input Screen'!C123*'Labor Input Screen'!I123)</f>
        <v>0</v>
      </c>
      <c r="M126" s="20">
        <f>IF('Labor Input Screen'!B123&lt;0,0,IF('Labor Input Screen'!B123&lt;=$N$13,($O$13+$P$13+$O$11+$P$11)*'Labor Input Screen'!B123,IF('Labor Input Screen'!B123&lt;='Labor Calculation'!$N$11,($O$11+$P$11)*'Labor Input Screen'!B123+($O$13+$P$13)*$N$13,($O$13+$P$13)*$N$13+($O$11*'Labor Calculation'!$N$11)+($P$11*'Labor Input Screen'!B123))))</f>
        <v>0</v>
      </c>
    </row>
    <row r="127" spans="1:13" x14ac:dyDescent="0.2">
      <c r="A127" s="2" t="e">
        <f>'Labor Input Screen'!#REF!</f>
        <v>#REF!</v>
      </c>
      <c r="B127" s="20">
        <f>IF('Labor Input Screen'!B124&lt;0,0,'Labor Input Screen'!B124*'Labor Input Screen'!D124)</f>
        <v>0</v>
      </c>
      <c r="C127" s="20">
        <f>IF('Labor Input Screen'!B124&lt;0,0,'Labor Input Screen'!B124*'Labor Input Screen'!E124)</f>
        <v>0</v>
      </c>
      <c r="D127" s="20">
        <f>IF('Labor Input Screen'!B124&lt;0,0,'Labor Input Screen'!B124*'Labor Input Screen'!F124)</f>
        <v>0</v>
      </c>
      <c r="E127" s="20">
        <f>IF('Labor Input Screen'!B124&lt;0,0,'Labor Input Screen'!B124*'Labor Input Screen'!G124)</f>
        <v>0</v>
      </c>
      <c r="F127" s="20">
        <f>IF('Labor Input Screen'!B124&lt;0,0,'Labor Input Screen'!B124*'Labor Input Screen'!H124)</f>
        <v>0</v>
      </c>
      <c r="G127" s="20">
        <f>IF('Labor Input Screen'!B124&lt;0,0,'Labor Input Screen'!B124*'Labor Input Screen'!I124)</f>
        <v>0</v>
      </c>
      <c r="H127" s="20">
        <f>IF('Labor Input Screen'!B124&lt;=0,0,'Labor Input Screen'!C124*'Labor Input Screen'!E124)</f>
        <v>0</v>
      </c>
      <c r="I127" s="20">
        <f>IF('Labor Input Screen'!B124&lt;=0,0,'Labor Input Screen'!C124*'Labor Input Screen'!F124)</f>
        <v>0</v>
      </c>
      <c r="J127" s="20">
        <f>IF('Labor Input Screen'!B124&lt;=0,0,'Labor Input Screen'!C124*'Labor Input Screen'!G124)</f>
        <v>0</v>
      </c>
      <c r="K127" s="20">
        <f>IF('Labor Input Screen'!B124&lt;=0,0,'Labor Input Screen'!C124*'Labor Input Screen'!H124)</f>
        <v>0</v>
      </c>
      <c r="L127" s="20">
        <f>IF('Labor Input Screen'!B124&lt;=0,0,'Labor Input Screen'!C124*'Labor Input Screen'!I124)</f>
        <v>0</v>
      </c>
      <c r="M127" s="20">
        <f>IF('Labor Input Screen'!B124&lt;0,0,IF('Labor Input Screen'!B124&lt;=$N$13,($O$13+$P$13+$O$11+$P$11)*'Labor Input Screen'!B124,IF('Labor Input Screen'!B124&lt;='Labor Calculation'!$N$11,($O$11+$P$11)*'Labor Input Screen'!B124+($O$13+$P$13)*$N$13,($O$13+$P$13)*$N$13+($O$11*'Labor Calculation'!$N$11)+($P$11*'Labor Input Screen'!B124))))</f>
        <v>0</v>
      </c>
    </row>
    <row r="128" spans="1:13" x14ac:dyDescent="0.2">
      <c r="A128" s="2" t="e">
        <f>'Labor Input Screen'!#REF!</f>
        <v>#REF!</v>
      </c>
      <c r="B128" s="20">
        <f>IF('Labor Input Screen'!B125&lt;0,0,'Labor Input Screen'!B125*'Labor Input Screen'!D125)</f>
        <v>0</v>
      </c>
      <c r="C128" s="20">
        <f>IF('Labor Input Screen'!B125&lt;0,0,'Labor Input Screen'!B125*'Labor Input Screen'!E125)</f>
        <v>0</v>
      </c>
      <c r="D128" s="20">
        <f>IF('Labor Input Screen'!B125&lt;0,0,'Labor Input Screen'!B125*'Labor Input Screen'!F125)</f>
        <v>0</v>
      </c>
      <c r="E128" s="20">
        <f>IF('Labor Input Screen'!B125&lt;0,0,'Labor Input Screen'!B125*'Labor Input Screen'!G125)</f>
        <v>0</v>
      </c>
      <c r="F128" s="20">
        <f>IF('Labor Input Screen'!B125&lt;0,0,'Labor Input Screen'!B125*'Labor Input Screen'!H125)</f>
        <v>0</v>
      </c>
      <c r="G128" s="20">
        <f>IF('Labor Input Screen'!B125&lt;0,0,'Labor Input Screen'!B125*'Labor Input Screen'!I125)</f>
        <v>0</v>
      </c>
      <c r="H128" s="20">
        <f>IF('Labor Input Screen'!B125&lt;=0,0,'Labor Input Screen'!C125*'Labor Input Screen'!E125)</f>
        <v>0</v>
      </c>
      <c r="I128" s="20">
        <f>IF('Labor Input Screen'!B125&lt;=0,0,'Labor Input Screen'!C125*'Labor Input Screen'!F125)</f>
        <v>0</v>
      </c>
      <c r="J128" s="20">
        <f>IF('Labor Input Screen'!B125&lt;=0,0,'Labor Input Screen'!C125*'Labor Input Screen'!G125)</f>
        <v>0</v>
      </c>
      <c r="K128" s="20">
        <f>IF('Labor Input Screen'!B125&lt;=0,0,'Labor Input Screen'!C125*'Labor Input Screen'!H125)</f>
        <v>0</v>
      </c>
      <c r="L128" s="20">
        <f>IF('Labor Input Screen'!B125&lt;=0,0,'Labor Input Screen'!C125*'Labor Input Screen'!I125)</f>
        <v>0</v>
      </c>
      <c r="M128" s="20">
        <f>IF('Labor Input Screen'!B125&lt;0,0,IF('Labor Input Screen'!B125&lt;=$N$13,($O$13+$P$13+$O$11+$P$11)*'Labor Input Screen'!B125,IF('Labor Input Screen'!B125&lt;='Labor Calculation'!$N$11,($O$11+$P$11)*'Labor Input Screen'!B125+($O$13+$P$13)*$N$13,($O$13+$P$13)*$N$13+($O$11*'Labor Calculation'!$N$11)+($P$11*'Labor Input Screen'!B125))))</f>
        <v>0</v>
      </c>
    </row>
    <row r="129" spans="1:13" x14ac:dyDescent="0.2">
      <c r="A129" s="2" t="e">
        <f>'Labor Input Screen'!#REF!</f>
        <v>#REF!</v>
      </c>
      <c r="B129" s="20">
        <f>IF('Labor Input Screen'!B126&lt;0,0,'Labor Input Screen'!B126*'Labor Input Screen'!D126)</f>
        <v>0</v>
      </c>
      <c r="C129" s="20">
        <f>IF('Labor Input Screen'!B126&lt;0,0,'Labor Input Screen'!B126*'Labor Input Screen'!E126)</f>
        <v>0</v>
      </c>
      <c r="D129" s="20">
        <f>IF('Labor Input Screen'!B126&lt;0,0,'Labor Input Screen'!B126*'Labor Input Screen'!F126)</f>
        <v>0</v>
      </c>
      <c r="E129" s="20">
        <f>IF('Labor Input Screen'!B126&lt;0,0,'Labor Input Screen'!B126*'Labor Input Screen'!G126)</f>
        <v>0</v>
      </c>
      <c r="F129" s="20">
        <f>IF('Labor Input Screen'!B126&lt;0,0,'Labor Input Screen'!B126*'Labor Input Screen'!H126)</f>
        <v>0</v>
      </c>
      <c r="G129" s="20">
        <f>IF('Labor Input Screen'!B126&lt;0,0,'Labor Input Screen'!B126*'Labor Input Screen'!I126)</f>
        <v>0</v>
      </c>
      <c r="H129" s="20">
        <f>IF('Labor Input Screen'!B126&lt;=0,0,'Labor Input Screen'!C126*'Labor Input Screen'!E126)</f>
        <v>0</v>
      </c>
      <c r="I129" s="20">
        <f>IF('Labor Input Screen'!B126&lt;=0,0,'Labor Input Screen'!C126*'Labor Input Screen'!F126)</f>
        <v>0</v>
      </c>
      <c r="J129" s="20">
        <f>IF('Labor Input Screen'!B126&lt;=0,0,'Labor Input Screen'!C126*'Labor Input Screen'!G126)</f>
        <v>0</v>
      </c>
      <c r="K129" s="20">
        <f>IF('Labor Input Screen'!B126&lt;=0,0,'Labor Input Screen'!C126*'Labor Input Screen'!H126)</f>
        <v>0</v>
      </c>
      <c r="L129" s="20">
        <f>IF('Labor Input Screen'!B126&lt;=0,0,'Labor Input Screen'!C126*'Labor Input Screen'!I126)</f>
        <v>0</v>
      </c>
      <c r="M129" s="20">
        <f>IF('Labor Input Screen'!B126&lt;0,0,IF('Labor Input Screen'!B126&lt;=$N$13,($O$13+$P$13+$O$11+$P$11)*'Labor Input Screen'!B126,IF('Labor Input Screen'!B126&lt;='Labor Calculation'!$N$11,($O$11+$P$11)*'Labor Input Screen'!B126+($O$13+$P$13)*$N$13,($O$13+$P$13)*$N$13+($O$11*'Labor Calculation'!$N$11)+($P$11*'Labor Input Screen'!B126))))</f>
        <v>0</v>
      </c>
    </row>
    <row r="130" spans="1:13" x14ac:dyDescent="0.2">
      <c r="A130" s="2" t="e">
        <f>'Labor Input Screen'!#REF!</f>
        <v>#REF!</v>
      </c>
      <c r="B130" s="20">
        <f>IF('Labor Input Screen'!B127&lt;0,0,'Labor Input Screen'!B127*'Labor Input Screen'!D127)</f>
        <v>0</v>
      </c>
      <c r="C130" s="20">
        <f>IF('Labor Input Screen'!B127&lt;0,0,'Labor Input Screen'!B127*'Labor Input Screen'!E127)</f>
        <v>0</v>
      </c>
      <c r="D130" s="20">
        <f>IF('Labor Input Screen'!B127&lt;0,0,'Labor Input Screen'!B127*'Labor Input Screen'!F127)</f>
        <v>0</v>
      </c>
      <c r="E130" s="20">
        <f>IF('Labor Input Screen'!B127&lt;0,0,'Labor Input Screen'!B127*'Labor Input Screen'!G127)</f>
        <v>0</v>
      </c>
      <c r="F130" s="20">
        <f>IF('Labor Input Screen'!B127&lt;0,0,'Labor Input Screen'!B127*'Labor Input Screen'!H127)</f>
        <v>0</v>
      </c>
      <c r="G130" s="20">
        <f>IF('Labor Input Screen'!B127&lt;0,0,'Labor Input Screen'!B127*'Labor Input Screen'!I127)</f>
        <v>0</v>
      </c>
      <c r="H130" s="20">
        <f>IF('Labor Input Screen'!B127&lt;=0,0,'Labor Input Screen'!C127*'Labor Input Screen'!E127)</f>
        <v>0</v>
      </c>
      <c r="I130" s="20">
        <f>IF('Labor Input Screen'!B127&lt;=0,0,'Labor Input Screen'!C127*'Labor Input Screen'!F127)</f>
        <v>0</v>
      </c>
      <c r="J130" s="20">
        <f>IF('Labor Input Screen'!B127&lt;=0,0,'Labor Input Screen'!C127*'Labor Input Screen'!G127)</f>
        <v>0</v>
      </c>
      <c r="K130" s="20">
        <f>IF('Labor Input Screen'!B127&lt;=0,0,'Labor Input Screen'!C127*'Labor Input Screen'!H127)</f>
        <v>0</v>
      </c>
      <c r="L130" s="20">
        <f>IF('Labor Input Screen'!B127&lt;=0,0,'Labor Input Screen'!C127*'Labor Input Screen'!I127)</f>
        <v>0</v>
      </c>
      <c r="M130" s="20">
        <f>IF('Labor Input Screen'!B127&lt;0,0,IF('Labor Input Screen'!B127&lt;=$N$13,($O$13+$P$13+$O$11+$P$11)*'Labor Input Screen'!B127,IF('Labor Input Screen'!B127&lt;='Labor Calculation'!$N$11,($O$11+$P$11)*'Labor Input Screen'!B127+($O$13+$P$13)*$N$13,($O$13+$P$13)*$N$13+($O$11*'Labor Calculation'!$N$11)+($P$11*'Labor Input Screen'!B127))))</f>
        <v>0</v>
      </c>
    </row>
    <row r="131" spans="1:13" x14ac:dyDescent="0.2">
      <c r="A131" s="2" t="e">
        <f>'Labor Input Screen'!#REF!</f>
        <v>#REF!</v>
      </c>
      <c r="B131" s="20">
        <f>IF('Labor Input Screen'!B128&lt;0,0,'Labor Input Screen'!B128*'Labor Input Screen'!D128)</f>
        <v>0</v>
      </c>
      <c r="C131" s="20">
        <f>IF('Labor Input Screen'!B128&lt;0,0,'Labor Input Screen'!B128*'Labor Input Screen'!E128)</f>
        <v>0</v>
      </c>
      <c r="D131" s="20">
        <f>IF('Labor Input Screen'!B128&lt;0,0,'Labor Input Screen'!B128*'Labor Input Screen'!F128)</f>
        <v>0</v>
      </c>
      <c r="E131" s="20">
        <f>IF('Labor Input Screen'!B128&lt;0,0,'Labor Input Screen'!B128*'Labor Input Screen'!G128)</f>
        <v>0</v>
      </c>
      <c r="F131" s="20">
        <f>IF('Labor Input Screen'!B128&lt;0,0,'Labor Input Screen'!B128*'Labor Input Screen'!H128)</f>
        <v>0</v>
      </c>
      <c r="G131" s="20">
        <f>IF('Labor Input Screen'!B128&lt;0,0,'Labor Input Screen'!B128*'Labor Input Screen'!I128)</f>
        <v>0</v>
      </c>
      <c r="H131" s="20">
        <f>IF('Labor Input Screen'!B128&lt;=0,0,'Labor Input Screen'!C128*'Labor Input Screen'!E128)</f>
        <v>0</v>
      </c>
      <c r="I131" s="20">
        <f>IF('Labor Input Screen'!B128&lt;=0,0,'Labor Input Screen'!C128*'Labor Input Screen'!F128)</f>
        <v>0</v>
      </c>
      <c r="J131" s="20">
        <f>IF('Labor Input Screen'!B128&lt;=0,0,'Labor Input Screen'!C128*'Labor Input Screen'!G128)</f>
        <v>0</v>
      </c>
      <c r="K131" s="20">
        <f>IF('Labor Input Screen'!B128&lt;=0,0,'Labor Input Screen'!C128*'Labor Input Screen'!H128)</f>
        <v>0</v>
      </c>
      <c r="L131" s="20">
        <f>IF('Labor Input Screen'!B128&lt;=0,0,'Labor Input Screen'!C128*'Labor Input Screen'!I128)</f>
        <v>0</v>
      </c>
      <c r="M131" s="20">
        <f>IF('Labor Input Screen'!B128&lt;0,0,IF('Labor Input Screen'!B128&lt;=$N$13,($O$13+$P$13+$O$11+$P$11)*'Labor Input Screen'!B128,IF('Labor Input Screen'!B128&lt;='Labor Calculation'!$N$11,($O$11+$P$11)*'Labor Input Screen'!B128+($O$13+$P$13)*$N$13,($O$13+$P$13)*$N$13+($O$11*'Labor Calculation'!$N$11)+($P$11*'Labor Input Screen'!B128))))</f>
        <v>0</v>
      </c>
    </row>
    <row r="132" spans="1:13" x14ac:dyDescent="0.2">
      <c r="A132" s="2" t="e">
        <f>'Labor Input Screen'!#REF!</f>
        <v>#REF!</v>
      </c>
      <c r="B132" s="20">
        <f>IF('Labor Input Screen'!B129&lt;0,0,'Labor Input Screen'!B129*'Labor Input Screen'!D129)</f>
        <v>0</v>
      </c>
      <c r="C132" s="20">
        <f>IF('Labor Input Screen'!B129&lt;0,0,'Labor Input Screen'!B129*'Labor Input Screen'!E129)</f>
        <v>0</v>
      </c>
      <c r="D132" s="20">
        <f>IF('Labor Input Screen'!B129&lt;0,0,'Labor Input Screen'!B129*'Labor Input Screen'!F129)</f>
        <v>0</v>
      </c>
      <c r="E132" s="20">
        <f>IF('Labor Input Screen'!B129&lt;0,0,'Labor Input Screen'!B129*'Labor Input Screen'!G129)</f>
        <v>0</v>
      </c>
      <c r="F132" s="20">
        <f>IF('Labor Input Screen'!B129&lt;0,0,'Labor Input Screen'!B129*'Labor Input Screen'!H129)</f>
        <v>0</v>
      </c>
      <c r="G132" s="20">
        <f>IF('Labor Input Screen'!B129&lt;0,0,'Labor Input Screen'!B129*'Labor Input Screen'!I129)</f>
        <v>0</v>
      </c>
      <c r="H132" s="20">
        <f>IF('Labor Input Screen'!B129&lt;=0,0,'Labor Input Screen'!C129*'Labor Input Screen'!E129)</f>
        <v>0</v>
      </c>
      <c r="I132" s="20">
        <f>IF('Labor Input Screen'!B129&lt;=0,0,'Labor Input Screen'!C129*'Labor Input Screen'!F129)</f>
        <v>0</v>
      </c>
      <c r="J132" s="20">
        <f>IF('Labor Input Screen'!B129&lt;=0,0,'Labor Input Screen'!C129*'Labor Input Screen'!G129)</f>
        <v>0</v>
      </c>
      <c r="K132" s="20">
        <f>IF('Labor Input Screen'!B129&lt;=0,0,'Labor Input Screen'!C129*'Labor Input Screen'!H129)</f>
        <v>0</v>
      </c>
      <c r="L132" s="20">
        <f>IF('Labor Input Screen'!B129&lt;=0,0,'Labor Input Screen'!C129*'Labor Input Screen'!I129)</f>
        <v>0</v>
      </c>
      <c r="M132" s="20">
        <f>IF('Labor Input Screen'!B129&lt;0,0,IF('Labor Input Screen'!B129&lt;=$N$13,($O$13+$P$13+$O$11+$P$11)*'Labor Input Screen'!B129,IF('Labor Input Screen'!B129&lt;='Labor Calculation'!$N$11,($O$11+$P$11)*'Labor Input Screen'!B129+($O$13+$P$13)*$N$13,($O$13+$P$13)*$N$13+($O$11*'Labor Calculation'!$N$11)+($P$11*'Labor Input Screen'!B129))))</f>
        <v>0</v>
      </c>
    </row>
    <row r="133" spans="1:13" x14ac:dyDescent="0.2">
      <c r="A133" s="2" t="e">
        <f>'Labor Input Screen'!#REF!</f>
        <v>#REF!</v>
      </c>
      <c r="B133" s="20">
        <f>IF('Labor Input Screen'!B130&lt;0,0,'Labor Input Screen'!B130*'Labor Input Screen'!D130)</f>
        <v>0</v>
      </c>
      <c r="C133" s="20">
        <f>IF('Labor Input Screen'!B130&lt;0,0,'Labor Input Screen'!B130*'Labor Input Screen'!E130)</f>
        <v>0</v>
      </c>
      <c r="D133" s="20">
        <f>IF('Labor Input Screen'!B130&lt;0,0,'Labor Input Screen'!B130*'Labor Input Screen'!F130)</f>
        <v>0</v>
      </c>
      <c r="E133" s="20">
        <f>IF('Labor Input Screen'!B130&lt;0,0,'Labor Input Screen'!B130*'Labor Input Screen'!G130)</f>
        <v>0</v>
      </c>
      <c r="F133" s="20">
        <f>IF('Labor Input Screen'!B130&lt;0,0,'Labor Input Screen'!B130*'Labor Input Screen'!H130)</f>
        <v>0</v>
      </c>
      <c r="G133" s="20">
        <f>IF('Labor Input Screen'!B130&lt;0,0,'Labor Input Screen'!B130*'Labor Input Screen'!I130)</f>
        <v>0</v>
      </c>
      <c r="H133" s="20">
        <f>IF('Labor Input Screen'!B130&lt;=0,0,'Labor Input Screen'!C130*'Labor Input Screen'!E130)</f>
        <v>0</v>
      </c>
      <c r="I133" s="20">
        <f>IF('Labor Input Screen'!B130&lt;=0,0,'Labor Input Screen'!C130*'Labor Input Screen'!F130)</f>
        <v>0</v>
      </c>
      <c r="J133" s="20">
        <f>IF('Labor Input Screen'!B130&lt;=0,0,'Labor Input Screen'!C130*'Labor Input Screen'!G130)</f>
        <v>0</v>
      </c>
      <c r="K133" s="20">
        <f>IF('Labor Input Screen'!B130&lt;=0,0,'Labor Input Screen'!C130*'Labor Input Screen'!H130)</f>
        <v>0</v>
      </c>
      <c r="L133" s="20">
        <f>IF('Labor Input Screen'!B130&lt;=0,0,'Labor Input Screen'!C130*'Labor Input Screen'!I130)</f>
        <v>0</v>
      </c>
      <c r="M133" s="20">
        <f>IF('Labor Input Screen'!B130&lt;0,0,IF('Labor Input Screen'!B130&lt;=$N$13,($O$13+$P$13+$O$11+$P$11)*'Labor Input Screen'!B130,IF('Labor Input Screen'!B130&lt;='Labor Calculation'!$N$11,($O$11+$P$11)*'Labor Input Screen'!B130+($O$13+$P$13)*$N$13,($O$13+$P$13)*$N$13+($O$11*'Labor Calculation'!$N$11)+($P$11*'Labor Input Screen'!B130))))</f>
        <v>0</v>
      </c>
    </row>
    <row r="134" spans="1:13" x14ac:dyDescent="0.2">
      <c r="A134" s="2" t="e">
        <f>'Labor Input Screen'!#REF!</f>
        <v>#REF!</v>
      </c>
      <c r="B134" s="20">
        <f>IF('Labor Input Screen'!B131&lt;0,0,'Labor Input Screen'!B131*'Labor Input Screen'!D131)</f>
        <v>0</v>
      </c>
      <c r="C134" s="20">
        <f>IF('Labor Input Screen'!B131&lt;0,0,'Labor Input Screen'!B131*'Labor Input Screen'!E131)</f>
        <v>0</v>
      </c>
      <c r="D134" s="20">
        <f>IF('Labor Input Screen'!B131&lt;0,0,'Labor Input Screen'!B131*'Labor Input Screen'!F131)</f>
        <v>0</v>
      </c>
      <c r="E134" s="20">
        <f>IF('Labor Input Screen'!B131&lt;0,0,'Labor Input Screen'!B131*'Labor Input Screen'!G131)</f>
        <v>0</v>
      </c>
      <c r="F134" s="20">
        <f>IF('Labor Input Screen'!B131&lt;0,0,'Labor Input Screen'!B131*'Labor Input Screen'!H131)</f>
        <v>0</v>
      </c>
      <c r="G134" s="20">
        <f>IF('Labor Input Screen'!B131&lt;0,0,'Labor Input Screen'!B131*'Labor Input Screen'!I131)</f>
        <v>0</v>
      </c>
      <c r="H134" s="20">
        <f>IF('Labor Input Screen'!B131&lt;=0,0,'Labor Input Screen'!C131*'Labor Input Screen'!E131)</f>
        <v>0</v>
      </c>
      <c r="I134" s="20">
        <f>IF('Labor Input Screen'!B131&lt;=0,0,'Labor Input Screen'!C131*'Labor Input Screen'!F131)</f>
        <v>0</v>
      </c>
      <c r="J134" s="20">
        <f>IF('Labor Input Screen'!B131&lt;=0,0,'Labor Input Screen'!C131*'Labor Input Screen'!G131)</f>
        <v>0</v>
      </c>
      <c r="K134" s="20">
        <f>IF('Labor Input Screen'!B131&lt;=0,0,'Labor Input Screen'!C131*'Labor Input Screen'!H131)</f>
        <v>0</v>
      </c>
      <c r="L134" s="20">
        <f>IF('Labor Input Screen'!B131&lt;=0,0,'Labor Input Screen'!C131*'Labor Input Screen'!I131)</f>
        <v>0</v>
      </c>
      <c r="M134" s="20">
        <f>IF('Labor Input Screen'!B131&lt;0,0,IF('Labor Input Screen'!B131&lt;=$N$13,($O$13+$P$13+$O$11+$P$11)*'Labor Input Screen'!B131,IF('Labor Input Screen'!B131&lt;='Labor Calculation'!$N$11,($O$11+$P$11)*'Labor Input Screen'!B131+($O$13+$P$13)*$N$13,($O$13+$P$13)*$N$13+($O$11*'Labor Calculation'!$N$11)+($P$11*'Labor Input Screen'!B131))))</f>
        <v>0</v>
      </c>
    </row>
    <row r="135" spans="1:13" x14ac:dyDescent="0.2">
      <c r="A135" s="2" t="e">
        <f>'Labor Input Screen'!#REF!</f>
        <v>#REF!</v>
      </c>
      <c r="B135" s="20">
        <f>IF('Labor Input Screen'!B132&lt;0,0,'Labor Input Screen'!B132*'Labor Input Screen'!D132)</f>
        <v>0</v>
      </c>
      <c r="C135" s="20">
        <f>IF('Labor Input Screen'!B132&lt;0,0,'Labor Input Screen'!B132*'Labor Input Screen'!E132)</f>
        <v>0</v>
      </c>
      <c r="D135" s="20">
        <f>IF('Labor Input Screen'!B132&lt;0,0,'Labor Input Screen'!B132*'Labor Input Screen'!F132)</f>
        <v>0</v>
      </c>
      <c r="E135" s="20">
        <f>IF('Labor Input Screen'!B132&lt;0,0,'Labor Input Screen'!B132*'Labor Input Screen'!G132)</f>
        <v>0</v>
      </c>
      <c r="F135" s="20">
        <f>IF('Labor Input Screen'!B132&lt;0,0,'Labor Input Screen'!B132*'Labor Input Screen'!H132)</f>
        <v>0</v>
      </c>
      <c r="G135" s="20">
        <f>IF('Labor Input Screen'!B132&lt;0,0,'Labor Input Screen'!B132*'Labor Input Screen'!I132)</f>
        <v>0</v>
      </c>
      <c r="H135" s="20">
        <f>IF('Labor Input Screen'!B132&lt;=0,0,'Labor Input Screen'!C132*'Labor Input Screen'!E132)</f>
        <v>0</v>
      </c>
      <c r="I135" s="20">
        <f>IF('Labor Input Screen'!B132&lt;=0,0,'Labor Input Screen'!C132*'Labor Input Screen'!F132)</f>
        <v>0</v>
      </c>
      <c r="J135" s="20">
        <f>IF('Labor Input Screen'!B132&lt;=0,0,'Labor Input Screen'!C132*'Labor Input Screen'!G132)</f>
        <v>0</v>
      </c>
      <c r="K135" s="20">
        <f>IF('Labor Input Screen'!B132&lt;=0,0,'Labor Input Screen'!C132*'Labor Input Screen'!H132)</f>
        <v>0</v>
      </c>
      <c r="L135" s="20">
        <f>IF('Labor Input Screen'!B132&lt;=0,0,'Labor Input Screen'!C132*'Labor Input Screen'!I132)</f>
        <v>0</v>
      </c>
      <c r="M135" s="20">
        <f>IF('Labor Input Screen'!B132&lt;0,0,IF('Labor Input Screen'!B132&lt;=$N$13,($O$13+$P$13+$O$11+$P$11)*'Labor Input Screen'!B132,IF('Labor Input Screen'!B132&lt;='Labor Calculation'!$N$11,($O$11+$P$11)*'Labor Input Screen'!B132+($O$13+$P$13)*$N$13,($O$13+$P$13)*$N$13+($O$11*'Labor Calculation'!$N$11)+($P$11*'Labor Input Screen'!B132))))</f>
        <v>0</v>
      </c>
    </row>
    <row r="136" spans="1:13" x14ac:dyDescent="0.2">
      <c r="A136" s="2" t="e">
        <f>'Labor Input Screen'!#REF!</f>
        <v>#REF!</v>
      </c>
      <c r="B136" s="20">
        <f>IF('Labor Input Screen'!B133&lt;0,0,'Labor Input Screen'!B133*'Labor Input Screen'!D133)</f>
        <v>0</v>
      </c>
      <c r="C136" s="20">
        <f>IF('Labor Input Screen'!B133&lt;0,0,'Labor Input Screen'!B133*'Labor Input Screen'!E133)</f>
        <v>0</v>
      </c>
      <c r="D136" s="20">
        <f>IF('Labor Input Screen'!B133&lt;0,0,'Labor Input Screen'!B133*'Labor Input Screen'!F133)</f>
        <v>0</v>
      </c>
      <c r="E136" s="20">
        <f>IF('Labor Input Screen'!B133&lt;0,0,'Labor Input Screen'!B133*'Labor Input Screen'!G133)</f>
        <v>0</v>
      </c>
      <c r="F136" s="20">
        <f>IF('Labor Input Screen'!B133&lt;0,0,'Labor Input Screen'!B133*'Labor Input Screen'!H133)</f>
        <v>0</v>
      </c>
      <c r="G136" s="20">
        <f>IF('Labor Input Screen'!B133&lt;0,0,'Labor Input Screen'!B133*'Labor Input Screen'!I133)</f>
        <v>0</v>
      </c>
      <c r="H136" s="20">
        <f>IF('Labor Input Screen'!B133&lt;=0,0,'Labor Input Screen'!C133*'Labor Input Screen'!E133)</f>
        <v>0</v>
      </c>
      <c r="I136" s="20">
        <f>IF('Labor Input Screen'!B133&lt;=0,0,'Labor Input Screen'!C133*'Labor Input Screen'!F133)</f>
        <v>0</v>
      </c>
      <c r="J136" s="20">
        <f>IF('Labor Input Screen'!B133&lt;=0,0,'Labor Input Screen'!C133*'Labor Input Screen'!G133)</f>
        <v>0</v>
      </c>
      <c r="K136" s="20">
        <f>IF('Labor Input Screen'!B133&lt;=0,0,'Labor Input Screen'!C133*'Labor Input Screen'!H133)</f>
        <v>0</v>
      </c>
      <c r="L136" s="20">
        <f>IF('Labor Input Screen'!B133&lt;=0,0,'Labor Input Screen'!C133*'Labor Input Screen'!I133)</f>
        <v>0</v>
      </c>
      <c r="M136" s="20">
        <f>IF('Labor Input Screen'!B133&lt;0,0,IF('Labor Input Screen'!B133&lt;=$N$13,($O$13+$P$13+$O$11+$P$11)*'Labor Input Screen'!B133,IF('Labor Input Screen'!B133&lt;='Labor Calculation'!$N$11,($O$11+$P$11)*'Labor Input Screen'!B133+($O$13+$P$13)*$N$13,($O$13+$P$13)*$N$13+($O$11*'Labor Calculation'!$N$11)+($P$11*'Labor Input Screen'!B133))))</f>
        <v>0</v>
      </c>
    </row>
    <row r="137" spans="1:13" x14ac:dyDescent="0.2">
      <c r="A137" s="2" t="e">
        <f>'Labor Input Screen'!#REF!</f>
        <v>#REF!</v>
      </c>
      <c r="B137" s="20">
        <f>IF('Labor Input Screen'!B134&lt;0,0,'Labor Input Screen'!B134*'Labor Input Screen'!D134)</f>
        <v>0</v>
      </c>
      <c r="C137" s="20">
        <f>IF('Labor Input Screen'!B134&lt;0,0,'Labor Input Screen'!B134*'Labor Input Screen'!E134)</f>
        <v>0</v>
      </c>
      <c r="D137" s="20">
        <f>IF('Labor Input Screen'!B134&lt;0,0,'Labor Input Screen'!B134*'Labor Input Screen'!F134)</f>
        <v>0</v>
      </c>
      <c r="E137" s="20">
        <f>IF('Labor Input Screen'!B134&lt;0,0,'Labor Input Screen'!B134*'Labor Input Screen'!G134)</f>
        <v>0</v>
      </c>
      <c r="F137" s="20">
        <f>IF('Labor Input Screen'!B134&lt;0,0,'Labor Input Screen'!B134*'Labor Input Screen'!H134)</f>
        <v>0</v>
      </c>
      <c r="G137" s="20">
        <f>IF('Labor Input Screen'!B134&lt;0,0,'Labor Input Screen'!B134*'Labor Input Screen'!I134)</f>
        <v>0</v>
      </c>
      <c r="H137" s="20">
        <f>IF('Labor Input Screen'!B134&lt;=0,0,'Labor Input Screen'!C134*'Labor Input Screen'!E134)</f>
        <v>0</v>
      </c>
      <c r="I137" s="20">
        <f>IF('Labor Input Screen'!B134&lt;=0,0,'Labor Input Screen'!C134*'Labor Input Screen'!F134)</f>
        <v>0</v>
      </c>
      <c r="J137" s="20">
        <f>IF('Labor Input Screen'!B134&lt;=0,0,'Labor Input Screen'!C134*'Labor Input Screen'!G134)</f>
        <v>0</v>
      </c>
      <c r="K137" s="20">
        <f>IF('Labor Input Screen'!B134&lt;=0,0,'Labor Input Screen'!C134*'Labor Input Screen'!H134)</f>
        <v>0</v>
      </c>
      <c r="L137" s="20">
        <f>IF('Labor Input Screen'!B134&lt;=0,0,'Labor Input Screen'!C134*'Labor Input Screen'!I134)</f>
        <v>0</v>
      </c>
      <c r="M137" s="20">
        <f>IF('Labor Input Screen'!B134&lt;0,0,IF('Labor Input Screen'!B134&lt;=$N$13,($O$13+$P$13+$O$11+$P$11)*'Labor Input Screen'!B134,IF('Labor Input Screen'!B134&lt;='Labor Calculation'!$N$11,($O$11+$P$11)*'Labor Input Screen'!B134+($O$13+$P$13)*$N$13,($O$13+$P$13)*$N$13+($O$11*'Labor Calculation'!$N$11)+($P$11*'Labor Input Screen'!B134))))</f>
        <v>0</v>
      </c>
    </row>
    <row r="138" spans="1:13" x14ac:dyDescent="0.2">
      <c r="A138" s="2" t="e">
        <f>'Labor Input Screen'!#REF!</f>
        <v>#REF!</v>
      </c>
      <c r="B138" s="20">
        <f>IF('Labor Input Screen'!B135&lt;0,0,'Labor Input Screen'!B135*'Labor Input Screen'!D135)</f>
        <v>0</v>
      </c>
      <c r="C138" s="20">
        <f>IF('Labor Input Screen'!B135&lt;0,0,'Labor Input Screen'!B135*'Labor Input Screen'!E135)</f>
        <v>0</v>
      </c>
      <c r="D138" s="20">
        <f>IF('Labor Input Screen'!B135&lt;0,0,'Labor Input Screen'!B135*'Labor Input Screen'!F135)</f>
        <v>0</v>
      </c>
      <c r="E138" s="20">
        <f>IF('Labor Input Screen'!B135&lt;0,0,'Labor Input Screen'!B135*'Labor Input Screen'!G135)</f>
        <v>0</v>
      </c>
      <c r="F138" s="20">
        <f>IF('Labor Input Screen'!B135&lt;0,0,'Labor Input Screen'!B135*'Labor Input Screen'!H135)</f>
        <v>0</v>
      </c>
      <c r="G138" s="20">
        <f>IF('Labor Input Screen'!B135&lt;0,0,'Labor Input Screen'!B135*'Labor Input Screen'!I135)</f>
        <v>0</v>
      </c>
      <c r="H138" s="20">
        <f>IF('Labor Input Screen'!B135&lt;=0,0,'Labor Input Screen'!C135*'Labor Input Screen'!E135)</f>
        <v>0</v>
      </c>
      <c r="I138" s="20">
        <f>IF('Labor Input Screen'!B135&lt;=0,0,'Labor Input Screen'!C135*'Labor Input Screen'!F135)</f>
        <v>0</v>
      </c>
      <c r="J138" s="20">
        <f>IF('Labor Input Screen'!B135&lt;=0,0,'Labor Input Screen'!C135*'Labor Input Screen'!G135)</f>
        <v>0</v>
      </c>
      <c r="K138" s="20">
        <f>IF('Labor Input Screen'!B135&lt;=0,0,'Labor Input Screen'!C135*'Labor Input Screen'!H135)</f>
        <v>0</v>
      </c>
      <c r="L138" s="20">
        <f>IF('Labor Input Screen'!B135&lt;=0,0,'Labor Input Screen'!C135*'Labor Input Screen'!I135)</f>
        <v>0</v>
      </c>
      <c r="M138" s="20">
        <f>IF('Labor Input Screen'!B135&lt;0,0,IF('Labor Input Screen'!B135&lt;=$N$13,($O$13+$P$13+$O$11+$P$11)*'Labor Input Screen'!B135,IF('Labor Input Screen'!B135&lt;='Labor Calculation'!$N$11,($O$11+$P$11)*'Labor Input Screen'!B135+($O$13+$P$13)*$N$13,($O$13+$P$13)*$N$13+($O$11*'Labor Calculation'!$N$11)+($P$11*'Labor Input Screen'!B135))))</f>
        <v>0</v>
      </c>
    </row>
    <row r="139" spans="1:13" x14ac:dyDescent="0.2">
      <c r="A139" s="2" t="e">
        <f>'Labor Input Screen'!#REF!</f>
        <v>#REF!</v>
      </c>
      <c r="B139" s="20">
        <f>IF('Labor Input Screen'!B136&lt;0,0,'Labor Input Screen'!B136*'Labor Input Screen'!D136)</f>
        <v>0</v>
      </c>
      <c r="C139" s="20">
        <f>IF('Labor Input Screen'!B136&lt;0,0,'Labor Input Screen'!B136*'Labor Input Screen'!E136)</f>
        <v>0</v>
      </c>
      <c r="D139" s="20">
        <f>IF('Labor Input Screen'!B136&lt;0,0,'Labor Input Screen'!B136*'Labor Input Screen'!F136)</f>
        <v>0</v>
      </c>
      <c r="E139" s="20">
        <f>IF('Labor Input Screen'!B136&lt;0,0,'Labor Input Screen'!B136*'Labor Input Screen'!G136)</f>
        <v>0</v>
      </c>
      <c r="F139" s="20">
        <f>IF('Labor Input Screen'!B136&lt;0,0,'Labor Input Screen'!B136*'Labor Input Screen'!H136)</f>
        <v>0</v>
      </c>
      <c r="G139" s="20">
        <f>IF('Labor Input Screen'!B136&lt;0,0,'Labor Input Screen'!B136*'Labor Input Screen'!I136)</f>
        <v>0</v>
      </c>
      <c r="H139" s="20">
        <f>IF('Labor Input Screen'!B136&lt;=0,0,'Labor Input Screen'!C136*'Labor Input Screen'!E136)</f>
        <v>0</v>
      </c>
      <c r="I139" s="20">
        <f>IF('Labor Input Screen'!B136&lt;=0,0,'Labor Input Screen'!C136*'Labor Input Screen'!F136)</f>
        <v>0</v>
      </c>
      <c r="J139" s="20">
        <f>IF('Labor Input Screen'!B136&lt;=0,0,'Labor Input Screen'!C136*'Labor Input Screen'!G136)</f>
        <v>0</v>
      </c>
      <c r="K139" s="20">
        <f>IF('Labor Input Screen'!B136&lt;=0,0,'Labor Input Screen'!C136*'Labor Input Screen'!H136)</f>
        <v>0</v>
      </c>
      <c r="L139" s="20">
        <f>IF('Labor Input Screen'!B136&lt;=0,0,'Labor Input Screen'!C136*'Labor Input Screen'!I136)</f>
        <v>0</v>
      </c>
      <c r="M139" s="20">
        <f>IF('Labor Input Screen'!B136&lt;0,0,IF('Labor Input Screen'!B136&lt;=$N$13,($O$13+$P$13+$O$11+$P$11)*'Labor Input Screen'!B136,IF('Labor Input Screen'!B136&lt;='Labor Calculation'!$N$11,($O$11+$P$11)*'Labor Input Screen'!B136+($O$13+$P$13)*$N$13,($O$13+$P$13)*$N$13+($O$11*'Labor Calculation'!$N$11)+($P$11*'Labor Input Screen'!B136))))</f>
        <v>0</v>
      </c>
    </row>
    <row r="140" spans="1:13" x14ac:dyDescent="0.2">
      <c r="A140" s="2" t="e">
        <f>'Labor Input Screen'!#REF!</f>
        <v>#REF!</v>
      </c>
      <c r="B140" s="20">
        <f>IF('Labor Input Screen'!B137&lt;0,0,'Labor Input Screen'!B137*'Labor Input Screen'!D137)</f>
        <v>0</v>
      </c>
      <c r="C140" s="20">
        <f>IF('Labor Input Screen'!B137&lt;0,0,'Labor Input Screen'!B137*'Labor Input Screen'!E137)</f>
        <v>0</v>
      </c>
      <c r="D140" s="20">
        <f>IF('Labor Input Screen'!B137&lt;0,0,'Labor Input Screen'!B137*'Labor Input Screen'!F137)</f>
        <v>0</v>
      </c>
      <c r="E140" s="20">
        <f>IF('Labor Input Screen'!B137&lt;0,0,'Labor Input Screen'!B137*'Labor Input Screen'!G137)</f>
        <v>0</v>
      </c>
      <c r="F140" s="20">
        <f>IF('Labor Input Screen'!B137&lt;0,0,'Labor Input Screen'!B137*'Labor Input Screen'!H137)</f>
        <v>0</v>
      </c>
      <c r="G140" s="20">
        <f>IF('Labor Input Screen'!B137&lt;0,0,'Labor Input Screen'!B137*'Labor Input Screen'!I137)</f>
        <v>0</v>
      </c>
      <c r="H140" s="20">
        <f>IF('Labor Input Screen'!B137&lt;=0,0,'Labor Input Screen'!C137*'Labor Input Screen'!E137)</f>
        <v>0</v>
      </c>
      <c r="I140" s="20">
        <f>IF('Labor Input Screen'!B137&lt;=0,0,'Labor Input Screen'!C137*'Labor Input Screen'!F137)</f>
        <v>0</v>
      </c>
      <c r="J140" s="20">
        <f>IF('Labor Input Screen'!B137&lt;=0,0,'Labor Input Screen'!C137*'Labor Input Screen'!G137)</f>
        <v>0</v>
      </c>
      <c r="K140" s="20">
        <f>IF('Labor Input Screen'!B137&lt;=0,0,'Labor Input Screen'!C137*'Labor Input Screen'!H137)</f>
        <v>0</v>
      </c>
      <c r="L140" s="20">
        <f>IF('Labor Input Screen'!B137&lt;=0,0,'Labor Input Screen'!C137*'Labor Input Screen'!I137)</f>
        <v>0</v>
      </c>
      <c r="M140" s="20">
        <f>IF('Labor Input Screen'!B137&lt;0,0,IF('Labor Input Screen'!B137&lt;=$N$13,($O$13+$P$13+$O$11+$P$11)*'Labor Input Screen'!B137,IF('Labor Input Screen'!B137&lt;='Labor Calculation'!$N$11,($O$11+$P$11)*'Labor Input Screen'!B137+($O$13+$P$13)*$N$13,($O$13+$P$13)*$N$13+($O$11*'Labor Calculation'!$N$11)+($P$11*'Labor Input Screen'!B137))))</f>
        <v>0</v>
      </c>
    </row>
    <row r="141" spans="1:13" x14ac:dyDescent="0.2">
      <c r="A141" s="2" t="e">
        <f>'Labor Input Screen'!#REF!</f>
        <v>#REF!</v>
      </c>
      <c r="B141" s="20">
        <f>IF('Labor Input Screen'!B138&lt;0,0,'Labor Input Screen'!B138*'Labor Input Screen'!D138)</f>
        <v>0</v>
      </c>
      <c r="C141" s="20">
        <f>IF('Labor Input Screen'!B138&lt;0,0,'Labor Input Screen'!B138*'Labor Input Screen'!E138)</f>
        <v>0</v>
      </c>
      <c r="D141" s="20">
        <f>IF('Labor Input Screen'!B138&lt;0,0,'Labor Input Screen'!B138*'Labor Input Screen'!F138)</f>
        <v>0</v>
      </c>
      <c r="E141" s="20">
        <f>IF('Labor Input Screen'!B138&lt;0,0,'Labor Input Screen'!B138*'Labor Input Screen'!G138)</f>
        <v>0</v>
      </c>
      <c r="F141" s="20">
        <f>IF('Labor Input Screen'!B138&lt;0,0,'Labor Input Screen'!B138*'Labor Input Screen'!H138)</f>
        <v>0</v>
      </c>
      <c r="G141" s="20">
        <f>IF('Labor Input Screen'!B138&lt;0,0,'Labor Input Screen'!B138*'Labor Input Screen'!I138)</f>
        <v>0</v>
      </c>
      <c r="H141" s="20">
        <f>IF('Labor Input Screen'!B138&lt;=0,0,'Labor Input Screen'!C138*'Labor Input Screen'!E138)</f>
        <v>0</v>
      </c>
      <c r="I141" s="20">
        <f>IF('Labor Input Screen'!B138&lt;=0,0,'Labor Input Screen'!C138*'Labor Input Screen'!F138)</f>
        <v>0</v>
      </c>
      <c r="J141" s="20">
        <f>IF('Labor Input Screen'!B138&lt;=0,0,'Labor Input Screen'!C138*'Labor Input Screen'!G138)</f>
        <v>0</v>
      </c>
      <c r="K141" s="20">
        <f>IF('Labor Input Screen'!B138&lt;=0,0,'Labor Input Screen'!C138*'Labor Input Screen'!H138)</f>
        <v>0</v>
      </c>
      <c r="L141" s="20">
        <f>IF('Labor Input Screen'!B138&lt;=0,0,'Labor Input Screen'!C138*'Labor Input Screen'!I138)</f>
        <v>0</v>
      </c>
      <c r="M141" s="20">
        <f>IF('Labor Input Screen'!B138&lt;0,0,IF('Labor Input Screen'!B138&lt;=$N$13,($O$13+$P$13+$O$11+$P$11)*'Labor Input Screen'!B138,IF('Labor Input Screen'!B138&lt;='Labor Calculation'!$N$11,($O$11+$P$11)*'Labor Input Screen'!B138+($O$13+$P$13)*$N$13,($O$13+$P$13)*$N$13+($O$11*'Labor Calculation'!$N$11)+($P$11*'Labor Input Screen'!B138))))</f>
        <v>0</v>
      </c>
    </row>
    <row r="142" spans="1:13" x14ac:dyDescent="0.2">
      <c r="A142" s="2" t="e">
        <f>'Labor Input Screen'!#REF!</f>
        <v>#REF!</v>
      </c>
      <c r="B142" s="20">
        <f>IF('Labor Input Screen'!B139&lt;0,0,'Labor Input Screen'!B139*'Labor Input Screen'!D139)</f>
        <v>0</v>
      </c>
      <c r="C142" s="20">
        <f>IF('Labor Input Screen'!B139&lt;0,0,'Labor Input Screen'!B139*'Labor Input Screen'!E139)</f>
        <v>0</v>
      </c>
      <c r="D142" s="20">
        <f>IF('Labor Input Screen'!B139&lt;0,0,'Labor Input Screen'!B139*'Labor Input Screen'!F139)</f>
        <v>0</v>
      </c>
      <c r="E142" s="20">
        <f>IF('Labor Input Screen'!B139&lt;0,0,'Labor Input Screen'!B139*'Labor Input Screen'!G139)</f>
        <v>0</v>
      </c>
      <c r="F142" s="20">
        <f>IF('Labor Input Screen'!B139&lt;0,0,'Labor Input Screen'!B139*'Labor Input Screen'!H139)</f>
        <v>0</v>
      </c>
      <c r="G142" s="20">
        <f>IF('Labor Input Screen'!B139&lt;0,0,'Labor Input Screen'!B139*'Labor Input Screen'!I139)</f>
        <v>0</v>
      </c>
      <c r="H142" s="20">
        <f>IF('Labor Input Screen'!B139&lt;=0,0,'Labor Input Screen'!C139*'Labor Input Screen'!E139)</f>
        <v>0</v>
      </c>
      <c r="I142" s="20">
        <f>IF('Labor Input Screen'!B139&lt;=0,0,'Labor Input Screen'!C139*'Labor Input Screen'!F139)</f>
        <v>0</v>
      </c>
      <c r="J142" s="20">
        <f>IF('Labor Input Screen'!B139&lt;=0,0,'Labor Input Screen'!C139*'Labor Input Screen'!G139)</f>
        <v>0</v>
      </c>
      <c r="K142" s="20">
        <f>IF('Labor Input Screen'!B139&lt;=0,0,'Labor Input Screen'!C139*'Labor Input Screen'!H139)</f>
        <v>0</v>
      </c>
      <c r="L142" s="20">
        <f>IF('Labor Input Screen'!B139&lt;=0,0,'Labor Input Screen'!C139*'Labor Input Screen'!I139)</f>
        <v>0</v>
      </c>
      <c r="M142" s="20">
        <f>IF('Labor Input Screen'!B139&lt;0,0,IF('Labor Input Screen'!B139&lt;=$N$13,($O$13+$P$13+$O$11+$P$11)*'Labor Input Screen'!B139,IF('Labor Input Screen'!B139&lt;='Labor Calculation'!$N$11,($O$11+$P$11)*'Labor Input Screen'!B139+($O$13+$P$13)*$N$13,($O$13+$P$13)*$N$13+($O$11*'Labor Calculation'!$N$11)+($P$11*'Labor Input Screen'!B139))))</f>
        <v>0</v>
      </c>
    </row>
    <row r="143" spans="1:13" x14ac:dyDescent="0.2">
      <c r="A143" s="2" t="e">
        <f>'Labor Input Screen'!#REF!</f>
        <v>#REF!</v>
      </c>
      <c r="B143" s="20">
        <f>IF('Labor Input Screen'!B140&lt;0,0,'Labor Input Screen'!B140*'Labor Input Screen'!D140)</f>
        <v>0</v>
      </c>
      <c r="C143" s="20">
        <f>IF('Labor Input Screen'!B140&lt;0,0,'Labor Input Screen'!B140*'Labor Input Screen'!E140)</f>
        <v>0</v>
      </c>
      <c r="D143" s="20">
        <f>IF('Labor Input Screen'!B140&lt;0,0,'Labor Input Screen'!B140*'Labor Input Screen'!F140)</f>
        <v>0</v>
      </c>
      <c r="E143" s="20">
        <f>IF('Labor Input Screen'!B140&lt;0,0,'Labor Input Screen'!B140*'Labor Input Screen'!G140)</f>
        <v>0</v>
      </c>
      <c r="F143" s="20">
        <f>IF('Labor Input Screen'!B140&lt;0,0,'Labor Input Screen'!B140*'Labor Input Screen'!H140)</f>
        <v>0</v>
      </c>
      <c r="G143" s="20">
        <f>IF('Labor Input Screen'!B140&lt;0,0,'Labor Input Screen'!B140*'Labor Input Screen'!I140)</f>
        <v>0</v>
      </c>
      <c r="H143" s="20">
        <f>IF('Labor Input Screen'!B140&lt;=0,0,'Labor Input Screen'!C140*'Labor Input Screen'!E140)</f>
        <v>0</v>
      </c>
      <c r="I143" s="20">
        <f>IF('Labor Input Screen'!B140&lt;=0,0,'Labor Input Screen'!C140*'Labor Input Screen'!F140)</f>
        <v>0</v>
      </c>
      <c r="J143" s="20">
        <f>IF('Labor Input Screen'!B140&lt;=0,0,'Labor Input Screen'!C140*'Labor Input Screen'!G140)</f>
        <v>0</v>
      </c>
      <c r="K143" s="20">
        <f>IF('Labor Input Screen'!B140&lt;=0,0,'Labor Input Screen'!C140*'Labor Input Screen'!H140)</f>
        <v>0</v>
      </c>
      <c r="L143" s="20">
        <f>IF('Labor Input Screen'!B140&lt;=0,0,'Labor Input Screen'!C140*'Labor Input Screen'!I140)</f>
        <v>0</v>
      </c>
      <c r="M143" s="20">
        <f>IF('Labor Input Screen'!B140&lt;0,0,IF('Labor Input Screen'!B140&lt;=$N$13,($O$13+$P$13+$O$11+$P$11)*'Labor Input Screen'!B140,IF('Labor Input Screen'!B140&lt;='Labor Calculation'!$N$11,($O$11+$P$11)*'Labor Input Screen'!B140+($O$13+$P$13)*$N$13,($O$13+$P$13)*$N$13+($O$11*'Labor Calculation'!$N$11)+($P$11*'Labor Input Screen'!B140))))</f>
        <v>0</v>
      </c>
    </row>
    <row r="144" spans="1:13" x14ac:dyDescent="0.2">
      <c r="A144" s="2" t="e">
        <f>'Labor Input Screen'!#REF!</f>
        <v>#REF!</v>
      </c>
      <c r="B144" s="20">
        <f>IF('Labor Input Screen'!B141&lt;0,0,'Labor Input Screen'!B141*'Labor Input Screen'!D141)</f>
        <v>0</v>
      </c>
      <c r="C144" s="20">
        <f>IF('Labor Input Screen'!B141&lt;0,0,'Labor Input Screen'!B141*'Labor Input Screen'!E141)</f>
        <v>0</v>
      </c>
      <c r="D144" s="20">
        <f>IF('Labor Input Screen'!B141&lt;0,0,'Labor Input Screen'!B141*'Labor Input Screen'!F141)</f>
        <v>0</v>
      </c>
      <c r="E144" s="20">
        <f>IF('Labor Input Screen'!B141&lt;0,0,'Labor Input Screen'!B141*'Labor Input Screen'!G141)</f>
        <v>0</v>
      </c>
      <c r="F144" s="20">
        <f>IF('Labor Input Screen'!B141&lt;0,0,'Labor Input Screen'!B141*'Labor Input Screen'!H141)</f>
        <v>0</v>
      </c>
      <c r="G144" s="20">
        <f>IF('Labor Input Screen'!B141&lt;0,0,'Labor Input Screen'!B141*'Labor Input Screen'!I141)</f>
        <v>0</v>
      </c>
      <c r="H144" s="20">
        <f>IF('Labor Input Screen'!B141&lt;=0,0,'Labor Input Screen'!C141*'Labor Input Screen'!E141)</f>
        <v>0</v>
      </c>
      <c r="I144" s="20">
        <f>IF('Labor Input Screen'!B141&lt;=0,0,'Labor Input Screen'!C141*'Labor Input Screen'!F141)</f>
        <v>0</v>
      </c>
      <c r="J144" s="20">
        <f>IF('Labor Input Screen'!B141&lt;=0,0,'Labor Input Screen'!C141*'Labor Input Screen'!G141)</f>
        <v>0</v>
      </c>
      <c r="K144" s="20">
        <f>IF('Labor Input Screen'!B141&lt;=0,0,'Labor Input Screen'!C141*'Labor Input Screen'!H141)</f>
        <v>0</v>
      </c>
      <c r="L144" s="20">
        <f>IF('Labor Input Screen'!B141&lt;=0,0,'Labor Input Screen'!C141*'Labor Input Screen'!I141)</f>
        <v>0</v>
      </c>
      <c r="M144" s="20">
        <f>IF('Labor Input Screen'!B141&lt;0,0,IF('Labor Input Screen'!B141&lt;=$N$13,($O$13+$P$13+$O$11+$P$11)*'Labor Input Screen'!B141,IF('Labor Input Screen'!B141&lt;='Labor Calculation'!$N$11,($O$11+$P$11)*'Labor Input Screen'!B141+($O$13+$P$13)*$N$13,($O$13+$P$13)*$N$13+($O$11*'Labor Calculation'!$N$11)+($P$11*'Labor Input Screen'!B141))))</f>
        <v>0</v>
      </c>
    </row>
    <row r="145" spans="1:13" x14ac:dyDescent="0.2">
      <c r="A145" s="2" t="e">
        <f>'Labor Input Screen'!#REF!</f>
        <v>#REF!</v>
      </c>
      <c r="B145" s="20">
        <f>IF('Labor Input Screen'!B142&lt;0,0,'Labor Input Screen'!B142*'Labor Input Screen'!D142)</f>
        <v>0</v>
      </c>
      <c r="C145" s="20">
        <f>IF('Labor Input Screen'!B142&lt;0,0,'Labor Input Screen'!B142*'Labor Input Screen'!E142)</f>
        <v>0</v>
      </c>
      <c r="D145" s="20">
        <f>IF('Labor Input Screen'!B142&lt;0,0,'Labor Input Screen'!B142*'Labor Input Screen'!F142)</f>
        <v>0</v>
      </c>
      <c r="E145" s="20">
        <f>IF('Labor Input Screen'!B142&lt;0,0,'Labor Input Screen'!B142*'Labor Input Screen'!G142)</f>
        <v>0</v>
      </c>
      <c r="F145" s="20">
        <f>IF('Labor Input Screen'!B142&lt;0,0,'Labor Input Screen'!B142*'Labor Input Screen'!H142)</f>
        <v>0</v>
      </c>
      <c r="G145" s="20">
        <f>IF('Labor Input Screen'!B142&lt;0,0,'Labor Input Screen'!B142*'Labor Input Screen'!I142)</f>
        <v>0</v>
      </c>
      <c r="H145" s="20">
        <f>IF('Labor Input Screen'!B142&lt;=0,0,'Labor Input Screen'!C142*'Labor Input Screen'!E142)</f>
        <v>0</v>
      </c>
      <c r="I145" s="20">
        <f>IF('Labor Input Screen'!B142&lt;=0,0,'Labor Input Screen'!C142*'Labor Input Screen'!F142)</f>
        <v>0</v>
      </c>
      <c r="J145" s="20">
        <f>IF('Labor Input Screen'!B142&lt;=0,0,'Labor Input Screen'!C142*'Labor Input Screen'!G142)</f>
        <v>0</v>
      </c>
      <c r="K145" s="20">
        <f>IF('Labor Input Screen'!B142&lt;=0,0,'Labor Input Screen'!C142*'Labor Input Screen'!H142)</f>
        <v>0</v>
      </c>
      <c r="L145" s="20">
        <f>IF('Labor Input Screen'!B142&lt;=0,0,'Labor Input Screen'!C142*'Labor Input Screen'!I142)</f>
        <v>0</v>
      </c>
      <c r="M145" s="20">
        <f>IF('Labor Input Screen'!B142&lt;0,0,IF('Labor Input Screen'!B142&lt;=$N$13,($O$13+$P$13+$O$11+$P$11)*'Labor Input Screen'!B142,IF('Labor Input Screen'!B142&lt;='Labor Calculation'!$N$11,($O$11+$P$11)*'Labor Input Screen'!B142+($O$13+$P$13)*$N$13,($O$13+$P$13)*$N$13+($O$11*'Labor Calculation'!$N$11)+($P$11*'Labor Input Screen'!B142))))</f>
        <v>0</v>
      </c>
    </row>
    <row r="146" spans="1:13" x14ac:dyDescent="0.2">
      <c r="A146" s="2" t="e">
        <f>'Labor Input Screen'!#REF!</f>
        <v>#REF!</v>
      </c>
      <c r="B146" s="20">
        <f>IF('Labor Input Screen'!B143&lt;0,0,'Labor Input Screen'!B143*'Labor Input Screen'!D143)</f>
        <v>0</v>
      </c>
      <c r="C146" s="20">
        <f>IF('Labor Input Screen'!B143&lt;0,0,'Labor Input Screen'!B143*'Labor Input Screen'!E143)</f>
        <v>0</v>
      </c>
      <c r="D146" s="20">
        <f>IF('Labor Input Screen'!B143&lt;0,0,'Labor Input Screen'!B143*'Labor Input Screen'!F143)</f>
        <v>0</v>
      </c>
      <c r="E146" s="20">
        <f>IF('Labor Input Screen'!B143&lt;0,0,'Labor Input Screen'!B143*'Labor Input Screen'!G143)</f>
        <v>0</v>
      </c>
      <c r="F146" s="20">
        <f>IF('Labor Input Screen'!B143&lt;0,0,'Labor Input Screen'!B143*'Labor Input Screen'!H143)</f>
        <v>0</v>
      </c>
      <c r="G146" s="20">
        <f>IF('Labor Input Screen'!B143&lt;0,0,'Labor Input Screen'!B143*'Labor Input Screen'!I143)</f>
        <v>0</v>
      </c>
      <c r="H146" s="20">
        <f>IF('Labor Input Screen'!B143&lt;=0,0,'Labor Input Screen'!C143*'Labor Input Screen'!E143)</f>
        <v>0</v>
      </c>
      <c r="I146" s="20">
        <f>IF('Labor Input Screen'!B143&lt;=0,0,'Labor Input Screen'!C143*'Labor Input Screen'!F143)</f>
        <v>0</v>
      </c>
      <c r="J146" s="20">
        <f>IF('Labor Input Screen'!B143&lt;=0,0,'Labor Input Screen'!C143*'Labor Input Screen'!G143)</f>
        <v>0</v>
      </c>
      <c r="K146" s="20">
        <f>IF('Labor Input Screen'!B143&lt;=0,0,'Labor Input Screen'!C143*'Labor Input Screen'!H143)</f>
        <v>0</v>
      </c>
      <c r="L146" s="20">
        <f>IF('Labor Input Screen'!B143&lt;=0,0,'Labor Input Screen'!C143*'Labor Input Screen'!I143)</f>
        <v>0</v>
      </c>
      <c r="M146" s="20">
        <f>IF('Labor Input Screen'!B143&lt;0,0,IF('Labor Input Screen'!B143&lt;=$N$13,($O$13+$P$13+$O$11+$P$11)*'Labor Input Screen'!B143,IF('Labor Input Screen'!B143&lt;='Labor Calculation'!$N$11,($O$11+$P$11)*'Labor Input Screen'!B143+($O$13+$P$13)*$N$13,($O$13+$P$13)*$N$13+($O$11*'Labor Calculation'!$N$11)+($P$11*'Labor Input Screen'!B143))))</f>
        <v>0</v>
      </c>
    </row>
    <row r="147" spans="1:13" x14ac:dyDescent="0.2">
      <c r="A147" s="2" t="e">
        <f>'Labor Input Screen'!#REF!</f>
        <v>#REF!</v>
      </c>
      <c r="B147" s="20">
        <f>IF('Labor Input Screen'!B144&lt;0,0,'Labor Input Screen'!B144*'Labor Input Screen'!D144)</f>
        <v>0</v>
      </c>
      <c r="C147" s="20">
        <f>IF('Labor Input Screen'!B144&lt;0,0,'Labor Input Screen'!B144*'Labor Input Screen'!E144)</f>
        <v>0</v>
      </c>
      <c r="D147" s="20">
        <f>IF('Labor Input Screen'!B144&lt;0,0,'Labor Input Screen'!B144*'Labor Input Screen'!F144)</f>
        <v>0</v>
      </c>
      <c r="E147" s="20">
        <f>IF('Labor Input Screen'!B144&lt;0,0,'Labor Input Screen'!B144*'Labor Input Screen'!G144)</f>
        <v>0</v>
      </c>
      <c r="F147" s="20">
        <f>IF('Labor Input Screen'!B144&lt;0,0,'Labor Input Screen'!B144*'Labor Input Screen'!H144)</f>
        <v>0</v>
      </c>
      <c r="G147" s="20">
        <f>IF('Labor Input Screen'!B144&lt;0,0,'Labor Input Screen'!B144*'Labor Input Screen'!I144)</f>
        <v>0</v>
      </c>
      <c r="H147" s="20">
        <f>IF('Labor Input Screen'!B144&lt;=0,0,'Labor Input Screen'!C144*'Labor Input Screen'!E144)</f>
        <v>0</v>
      </c>
      <c r="I147" s="20">
        <f>IF('Labor Input Screen'!B144&lt;=0,0,'Labor Input Screen'!C144*'Labor Input Screen'!F144)</f>
        <v>0</v>
      </c>
      <c r="J147" s="20">
        <f>IF('Labor Input Screen'!B144&lt;=0,0,'Labor Input Screen'!C144*'Labor Input Screen'!G144)</f>
        <v>0</v>
      </c>
      <c r="K147" s="20">
        <f>IF('Labor Input Screen'!B144&lt;=0,0,'Labor Input Screen'!C144*'Labor Input Screen'!H144)</f>
        <v>0</v>
      </c>
      <c r="L147" s="20">
        <f>IF('Labor Input Screen'!B144&lt;=0,0,'Labor Input Screen'!C144*'Labor Input Screen'!I144)</f>
        <v>0</v>
      </c>
      <c r="M147" s="20">
        <f>IF('Labor Input Screen'!B144&lt;0,0,IF('Labor Input Screen'!B144&lt;=$N$13,($O$13+$P$13+$O$11+$P$11)*'Labor Input Screen'!B144,IF('Labor Input Screen'!B144&lt;='Labor Calculation'!$N$11,($O$11+$P$11)*'Labor Input Screen'!B144+($O$13+$P$13)*$N$13,($O$13+$P$13)*$N$13+($O$11*'Labor Calculation'!$N$11)+($P$11*'Labor Input Screen'!B144))))</f>
        <v>0</v>
      </c>
    </row>
    <row r="148" spans="1:13" x14ac:dyDescent="0.2">
      <c r="A148" s="2" t="e">
        <f>'Labor Input Screen'!#REF!</f>
        <v>#REF!</v>
      </c>
      <c r="B148" s="20">
        <f>IF('Labor Input Screen'!B145&lt;0,0,'Labor Input Screen'!B145*'Labor Input Screen'!D145)</f>
        <v>0</v>
      </c>
      <c r="C148" s="20">
        <f>IF('Labor Input Screen'!B145&lt;0,0,'Labor Input Screen'!B145*'Labor Input Screen'!E145)</f>
        <v>0</v>
      </c>
      <c r="D148" s="20">
        <f>IF('Labor Input Screen'!B145&lt;0,0,'Labor Input Screen'!B145*'Labor Input Screen'!F145)</f>
        <v>0</v>
      </c>
      <c r="E148" s="20">
        <f>IF('Labor Input Screen'!B145&lt;0,0,'Labor Input Screen'!B145*'Labor Input Screen'!G145)</f>
        <v>0</v>
      </c>
      <c r="F148" s="20">
        <f>IF('Labor Input Screen'!B145&lt;0,0,'Labor Input Screen'!B145*'Labor Input Screen'!H145)</f>
        <v>0</v>
      </c>
      <c r="G148" s="20">
        <f>IF('Labor Input Screen'!B145&lt;0,0,'Labor Input Screen'!B145*'Labor Input Screen'!I145)</f>
        <v>0</v>
      </c>
      <c r="H148" s="20">
        <f>IF('Labor Input Screen'!B145&lt;=0,0,'Labor Input Screen'!C145*'Labor Input Screen'!E145)</f>
        <v>0</v>
      </c>
      <c r="I148" s="20">
        <f>IF('Labor Input Screen'!B145&lt;=0,0,'Labor Input Screen'!C145*'Labor Input Screen'!F145)</f>
        <v>0</v>
      </c>
      <c r="J148" s="20">
        <f>IF('Labor Input Screen'!B145&lt;=0,0,'Labor Input Screen'!C145*'Labor Input Screen'!G145)</f>
        <v>0</v>
      </c>
      <c r="K148" s="20">
        <f>IF('Labor Input Screen'!B145&lt;=0,0,'Labor Input Screen'!C145*'Labor Input Screen'!H145)</f>
        <v>0</v>
      </c>
      <c r="L148" s="20">
        <f>IF('Labor Input Screen'!B145&lt;=0,0,'Labor Input Screen'!C145*'Labor Input Screen'!I145)</f>
        <v>0</v>
      </c>
      <c r="M148" s="20">
        <f>IF('Labor Input Screen'!B145&lt;0,0,IF('Labor Input Screen'!B145&lt;=$N$13,($O$13+$P$13+$O$11+$P$11)*'Labor Input Screen'!B145,IF('Labor Input Screen'!B145&lt;='Labor Calculation'!$N$11,($O$11+$P$11)*'Labor Input Screen'!B145+($O$13+$P$13)*$N$13,($O$13+$P$13)*$N$13+($O$11*'Labor Calculation'!$N$11)+($P$11*'Labor Input Screen'!B145))))</f>
        <v>0</v>
      </c>
    </row>
    <row r="149" spans="1:13" x14ac:dyDescent="0.2">
      <c r="A149" s="2" t="e">
        <f>'Labor Input Screen'!#REF!</f>
        <v>#REF!</v>
      </c>
      <c r="B149" s="20">
        <f>IF('Labor Input Screen'!B146&lt;0,0,'Labor Input Screen'!B146*'Labor Input Screen'!D146)</f>
        <v>0</v>
      </c>
      <c r="C149" s="20">
        <f>IF('Labor Input Screen'!B146&lt;0,0,'Labor Input Screen'!B146*'Labor Input Screen'!E146)</f>
        <v>0</v>
      </c>
      <c r="D149" s="20">
        <f>IF('Labor Input Screen'!B146&lt;0,0,'Labor Input Screen'!B146*'Labor Input Screen'!F146)</f>
        <v>0</v>
      </c>
      <c r="E149" s="20">
        <f>IF('Labor Input Screen'!B146&lt;0,0,'Labor Input Screen'!B146*'Labor Input Screen'!G146)</f>
        <v>0</v>
      </c>
      <c r="F149" s="20">
        <f>IF('Labor Input Screen'!B146&lt;0,0,'Labor Input Screen'!B146*'Labor Input Screen'!H146)</f>
        <v>0</v>
      </c>
      <c r="G149" s="20">
        <f>IF('Labor Input Screen'!B146&lt;0,0,'Labor Input Screen'!B146*'Labor Input Screen'!I146)</f>
        <v>0</v>
      </c>
      <c r="H149" s="20">
        <f>IF('Labor Input Screen'!B146&lt;=0,0,'Labor Input Screen'!C146*'Labor Input Screen'!E146)</f>
        <v>0</v>
      </c>
      <c r="I149" s="20">
        <f>IF('Labor Input Screen'!B146&lt;=0,0,'Labor Input Screen'!C146*'Labor Input Screen'!F146)</f>
        <v>0</v>
      </c>
      <c r="J149" s="20">
        <f>IF('Labor Input Screen'!B146&lt;=0,0,'Labor Input Screen'!C146*'Labor Input Screen'!G146)</f>
        <v>0</v>
      </c>
      <c r="K149" s="20">
        <f>IF('Labor Input Screen'!B146&lt;=0,0,'Labor Input Screen'!C146*'Labor Input Screen'!H146)</f>
        <v>0</v>
      </c>
      <c r="L149" s="20">
        <f>IF('Labor Input Screen'!B146&lt;=0,0,'Labor Input Screen'!C146*'Labor Input Screen'!I146)</f>
        <v>0</v>
      </c>
      <c r="M149" s="20">
        <f>IF('Labor Input Screen'!B146&lt;0,0,IF('Labor Input Screen'!B146&lt;=$N$13,($O$13+$P$13+$O$11+$P$11)*'Labor Input Screen'!B146,IF('Labor Input Screen'!B146&lt;='Labor Calculation'!$N$11,($O$11+$P$11)*'Labor Input Screen'!B146+($O$13+$P$13)*$N$13,($O$13+$P$13)*$N$13+($O$11*'Labor Calculation'!$N$11)+($P$11*'Labor Input Screen'!B146))))</f>
        <v>0</v>
      </c>
    </row>
    <row r="150" spans="1:13" x14ac:dyDescent="0.2">
      <c r="A150" s="2" t="e">
        <f>'Labor Input Screen'!#REF!</f>
        <v>#REF!</v>
      </c>
      <c r="B150" s="20">
        <f>IF('Labor Input Screen'!B147&lt;0,0,'Labor Input Screen'!B147*'Labor Input Screen'!D147)</f>
        <v>0</v>
      </c>
      <c r="C150" s="20">
        <f>IF('Labor Input Screen'!B147&lt;0,0,'Labor Input Screen'!B147*'Labor Input Screen'!E147)</f>
        <v>0</v>
      </c>
      <c r="D150" s="20">
        <f>IF('Labor Input Screen'!B147&lt;0,0,'Labor Input Screen'!B147*'Labor Input Screen'!F147)</f>
        <v>0</v>
      </c>
      <c r="E150" s="20">
        <f>IF('Labor Input Screen'!B147&lt;0,0,'Labor Input Screen'!B147*'Labor Input Screen'!G147)</f>
        <v>0</v>
      </c>
      <c r="F150" s="20">
        <f>IF('Labor Input Screen'!B147&lt;0,0,'Labor Input Screen'!B147*'Labor Input Screen'!H147)</f>
        <v>0</v>
      </c>
      <c r="G150" s="20">
        <f>IF('Labor Input Screen'!B147&lt;0,0,'Labor Input Screen'!B147*'Labor Input Screen'!I147)</f>
        <v>0</v>
      </c>
      <c r="H150" s="20">
        <f>IF('Labor Input Screen'!B147&lt;=0,0,'Labor Input Screen'!C147*'Labor Input Screen'!E147)</f>
        <v>0</v>
      </c>
      <c r="I150" s="20">
        <f>IF('Labor Input Screen'!B147&lt;=0,0,'Labor Input Screen'!C147*'Labor Input Screen'!F147)</f>
        <v>0</v>
      </c>
      <c r="J150" s="20">
        <f>IF('Labor Input Screen'!B147&lt;=0,0,'Labor Input Screen'!C147*'Labor Input Screen'!G147)</f>
        <v>0</v>
      </c>
      <c r="K150" s="20">
        <f>IF('Labor Input Screen'!B147&lt;=0,0,'Labor Input Screen'!C147*'Labor Input Screen'!H147)</f>
        <v>0</v>
      </c>
      <c r="L150" s="20">
        <f>IF('Labor Input Screen'!B147&lt;=0,0,'Labor Input Screen'!C147*'Labor Input Screen'!I147)</f>
        <v>0</v>
      </c>
      <c r="M150" s="20">
        <f>IF('Labor Input Screen'!B147&lt;0,0,IF('Labor Input Screen'!B147&lt;=$N$13,($O$13+$P$13+$O$11+$P$11)*'Labor Input Screen'!B147,IF('Labor Input Screen'!B147&lt;='Labor Calculation'!$N$11,($O$11+$P$11)*'Labor Input Screen'!B147+($O$13+$P$13)*$N$13,($O$13+$P$13)*$N$13+($O$11*'Labor Calculation'!$N$11)+($P$11*'Labor Input Screen'!B147))))</f>
        <v>0</v>
      </c>
    </row>
    <row r="151" spans="1:13" x14ac:dyDescent="0.2">
      <c r="A151" s="2" t="e">
        <f>'Labor Input Screen'!#REF!</f>
        <v>#REF!</v>
      </c>
      <c r="B151" s="20">
        <f>IF('Labor Input Screen'!B148&lt;0,0,'Labor Input Screen'!B148*'Labor Input Screen'!D148)</f>
        <v>0</v>
      </c>
      <c r="C151" s="20">
        <f>IF('Labor Input Screen'!B148&lt;0,0,'Labor Input Screen'!B148*'Labor Input Screen'!E148)</f>
        <v>0</v>
      </c>
      <c r="D151" s="20">
        <f>IF('Labor Input Screen'!B148&lt;0,0,'Labor Input Screen'!B148*'Labor Input Screen'!F148)</f>
        <v>0</v>
      </c>
      <c r="E151" s="20">
        <f>IF('Labor Input Screen'!B148&lt;0,0,'Labor Input Screen'!B148*'Labor Input Screen'!G148)</f>
        <v>0</v>
      </c>
      <c r="F151" s="20">
        <f>IF('Labor Input Screen'!B148&lt;0,0,'Labor Input Screen'!B148*'Labor Input Screen'!H148)</f>
        <v>0</v>
      </c>
      <c r="G151" s="20">
        <f>IF('Labor Input Screen'!B148&lt;0,0,'Labor Input Screen'!B148*'Labor Input Screen'!I148)</f>
        <v>0</v>
      </c>
      <c r="H151" s="20">
        <f>IF('Labor Input Screen'!B148&lt;=0,0,'Labor Input Screen'!C148*'Labor Input Screen'!E148)</f>
        <v>0</v>
      </c>
      <c r="I151" s="20">
        <f>IF('Labor Input Screen'!B148&lt;=0,0,'Labor Input Screen'!C148*'Labor Input Screen'!F148)</f>
        <v>0</v>
      </c>
      <c r="J151" s="20">
        <f>IF('Labor Input Screen'!B148&lt;=0,0,'Labor Input Screen'!C148*'Labor Input Screen'!G148)</f>
        <v>0</v>
      </c>
      <c r="K151" s="20">
        <f>IF('Labor Input Screen'!B148&lt;=0,0,'Labor Input Screen'!C148*'Labor Input Screen'!H148)</f>
        <v>0</v>
      </c>
      <c r="L151" s="20">
        <f>IF('Labor Input Screen'!B148&lt;=0,0,'Labor Input Screen'!C148*'Labor Input Screen'!I148)</f>
        <v>0</v>
      </c>
      <c r="M151" s="20">
        <f>IF('Labor Input Screen'!B148&lt;0,0,IF('Labor Input Screen'!B148&lt;=$N$13,($O$13+$P$13+$O$11+$P$11)*'Labor Input Screen'!B148,IF('Labor Input Screen'!B148&lt;='Labor Calculation'!$N$11,($O$11+$P$11)*'Labor Input Screen'!B148+($O$13+$P$13)*$N$13,($O$13+$P$13)*$N$13+($O$11*'Labor Calculation'!$N$11)+($P$11*'Labor Input Screen'!B148))))</f>
        <v>0</v>
      </c>
    </row>
    <row r="152" spans="1:13" x14ac:dyDescent="0.2">
      <c r="A152" s="2" t="e">
        <f>'Labor Input Screen'!#REF!</f>
        <v>#REF!</v>
      </c>
      <c r="B152" s="20">
        <f>IF('Labor Input Screen'!B149&lt;0,0,'Labor Input Screen'!B149*'Labor Input Screen'!D149)</f>
        <v>0</v>
      </c>
      <c r="C152" s="20">
        <f>IF('Labor Input Screen'!B149&lt;0,0,'Labor Input Screen'!B149*'Labor Input Screen'!E149)</f>
        <v>0</v>
      </c>
      <c r="D152" s="20">
        <f>IF('Labor Input Screen'!B149&lt;0,0,'Labor Input Screen'!B149*'Labor Input Screen'!F149)</f>
        <v>0</v>
      </c>
      <c r="E152" s="20">
        <f>IF('Labor Input Screen'!B149&lt;0,0,'Labor Input Screen'!B149*'Labor Input Screen'!G149)</f>
        <v>0</v>
      </c>
      <c r="F152" s="20">
        <f>IF('Labor Input Screen'!B149&lt;0,0,'Labor Input Screen'!B149*'Labor Input Screen'!H149)</f>
        <v>0</v>
      </c>
      <c r="G152" s="20">
        <f>IF('Labor Input Screen'!B149&lt;0,0,'Labor Input Screen'!B149*'Labor Input Screen'!I149)</f>
        <v>0</v>
      </c>
      <c r="H152" s="20">
        <f>IF('Labor Input Screen'!B149&lt;=0,0,'Labor Input Screen'!C149*'Labor Input Screen'!E149)</f>
        <v>0</v>
      </c>
      <c r="I152" s="20">
        <f>IF('Labor Input Screen'!B149&lt;=0,0,'Labor Input Screen'!C149*'Labor Input Screen'!F149)</f>
        <v>0</v>
      </c>
      <c r="J152" s="20">
        <f>IF('Labor Input Screen'!B149&lt;=0,0,'Labor Input Screen'!C149*'Labor Input Screen'!G149)</f>
        <v>0</v>
      </c>
      <c r="K152" s="20">
        <f>IF('Labor Input Screen'!B149&lt;=0,0,'Labor Input Screen'!C149*'Labor Input Screen'!H149)</f>
        <v>0</v>
      </c>
      <c r="L152" s="20">
        <f>IF('Labor Input Screen'!B149&lt;=0,0,'Labor Input Screen'!C149*'Labor Input Screen'!I149)</f>
        <v>0</v>
      </c>
      <c r="M152" s="20">
        <f>IF('Labor Input Screen'!B149&lt;0,0,IF('Labor Input Screen'!B149&lt;=$N$13,($O$13+$P$13+$O$11+$P$11)*'Labor Input Screen'!B149,IF('Labor Input Screen'!B149&lt;='Labor Calculation'!$N$11,($O$11+$P$11)*'Labor Input Screen'!B149+($O$13+$P$13)*$N$13,($O$13+$P$13)*$N$13+($O$11*'Labor Calculation'!$N$11)+($P$11*'Labor Input Screen'!B149))))</f>
        <v>0</v>
      </c>
    </row>
    <row r="153" spans="1:13" x14ac:dyDescent="0.2">
      <c r="A153" s="2" t="e">
        <f>'Labor Input Screen'!#REF!</f>
        <v>#REF!</v>
      </c>
      <c r="B153" s="20">
        <f>IF('Labor Input Screen'!B150&lt;0,0,'Labor Input Screen'!B150*'Labor Input Screen'!D150)</f>
        <v>0</v>
      </c>
      <c r="C153" s="20">
        <f>IF('Labor Input Screen'!B150&lt;0,0,'Labor Input Screen'!B150*'Labor Input Screen'!E150)</f>
        <v>0</v>
      </c>
      <c r="D153" s="20">
        <f>IF('Labor Input Screen'!B150&lt;0,0,'Labor Input Screen'!B150*'Labor Input Screen'!F150)</f>
        <v>0</v>
      </c>
      <c r="E153" s="20">
        <f>IF('Labor Input Screen'!B150&lt;0,0,'Labor Input Screen'!B150*'Labor Input Screen'!G150)</f>
        <v>0</v>
      </c>
      <c r="F153" s="20">
        <f>IF('Labor Input Screen'!B150&lt;0,0,'Labor Input Screen'!B150*'Labor Input Screen'!H150)</f>
        <v>0</v>
      </c>
      <c r="G153" s="20">
        <f>IF('Labor Input Screen'!B150&lt;0,0,'Labor Input Screen'!B150*'Labor Input Screen'!I150)</f>
        <v>0</v>
      </c>
      <c r="H153" s="20">
        <f>IF('Labor Input Screen'!B150&lt;=0,0,'Labor Input Screen'!C150*'Labor Input Screen'!E150)</f>
        <v>0</v>
      </c>
      <c r="I153" s="20">
        <f>IF('Labor Input Screen'!B150&lt;=0,0,'Labor Input Screen'!C150*'Labor Input Screen'!F150)</f>
        <v>0</v>
      </c>
      <c r="J153" s="20">
        <f>IF('Labor Input Screen'!B150&lt;=0,0,'Labor Input Screen'!C150*'Labor Input Screen'!G150)</f>
        <v>0</v>
      </c>
      <c r="K153" s="20">
        <f>IF('Labor Input Screen'!B150&lt;=0,0,'Labor Input Screen'!C150*'Labor Input Screen'!H150)</f>
        <v>0</v>
      </c>
      <c r="L153" s="20">
        <f>IF('Labor Input Screen'!B150&lt;=0,0,'Labor Input Screen'!C150*'Labor Input Screen'!I150)</f>
        <v>0</v>
      </c>
      <c r="M153" s="20">
        <f>IF('Labor Input Screen'!B150&lt;0,0,IF('Labor Input Screen'!B150&lt;=$N$13,($O$13+$P$13+$O$11+$P$11)*'Labor Input Screen'!B150,IF('Labor Input Screen'!B150&lt;='Labor Calculation'!$N$11,($O$11+$P$11)*'Labor Input Screen'!B150+($O$13+$P$13)*$N$13,($O$13+$P$13)*$N$13+($O$11*'Labor Calculation'!$N$11)+($P$11*'Labor Input Screen'!B150))))</f>
        <v>0</v>
      </c>
    </row>
    <row r="154" spans="1:13" x14ac:dyDescent="0.2">
      <c r="A154" s="2" t="e">
        <f>'Labor Input Screen'!#REF!</f>
        <v>#REF!</v>
      </c>
      <c r="B154" s="20">
        <f>IF('Labor Input Screen'!B151&lt;0,0,'Labor Input Screen'!B151*'Labor Input Screen'!D151)</f>
        <v>0</v>
      </c>
      <c r="C154" s="20">
        <f>IF('Labor Input Screen'!B151&lt;0,0,'Labor Input Screen'!B151*'Labor Input Screen'!E151)</f>
        <v>0</v>
      </c>
      <c r="D154" s="20">
        <f>IF('Labor Input Screen'!B151&lt;0,0,'Labor Input Screen'!B151*'Labor Input Screen'!F151)</f>
        <v>0</v>
      </c>
      <c r="E154" s="20">
        <f>IF('Labor Input Screen'!B151&lt;0,0,'Labor Input Screen'!B151*'Labor Input Screen'!G151)</f>
        <v>0</v>
      </c>
      <c r="F154" s="20">
        <f>IF('Labor Input Screen'!B151&lt;0,0,'Labor Input Screen'!B151*'Labor Input Screen'!H151)</f>
        <v>0</v>
      </c>
      <c r="G154" s="20">
        <f>IF('Labor Input Screen'!B151&lt;0,0,'Labor Input Screen'!B151*'Labor Input Screen'!I151)</f>
        <v>0</v>
      </c>
      <c r="H154" s="20">
        <f>IF('Labor Input Screen'!B151&lt;=0,0,'Labor Input Screen'!C151*'Labor Input Screen'!E151)</f>
        <v>0</v>
      </c>
      <c r="I154" s="20">
        <f>IF('Labor Input Screen'!B151&lt;=0,0,'Labor Input Screen'!C151*'Labor Input Screen'!F151)</f>
        <v>0</v>
      </c>
      <c r="J154" s="20">
        <f>IF('Labor Input Screen'!B151&lt;=0,0,'Labor Input Screen'!C151*'Labor Input Screen'!G151)</f>
        <v>0</v>
      </c>
      <c r="K154" s="20">
        <f>IF('Labor Input Screen'!B151&lt;=0,0,'Labor Input Screen'!C151*'Labor Input Screen'!H151)</f>
        <v>0</v>
      </c>
      <c r="L154" s="20">
        <f>IF('Labor Input Screen'!B151&lt;=0,0,'Labor Input Screen'!C151*'Labor Input Screen'!I151)</f>
        <v>0</v>
      </c>
      <c r="M154" s="20">
        <f>IF('Labor Input Screen'!B151&lt;0,0,IF('Labor Input Screen'!B151&lt;=$N$13,($O$13+$P$13+$O$11+$P$11)*'Labor Input Screen'!B151,IF('Labor Input Screen'!B151&lt;='Labor Calculation'!$N$11,($O$11+$P$11)*'Labor Input Screen'!B151+($O$13+$P$13)*$N$13,($O$13+$P$13)*$N$13+($O$11*'Labor Calculation'!$N$11)+($P$11*'Labor Input Screen'!B151))))</f>
        <v>0</v>
      </c>
    </row>
    <row r="155" spans="1:13" x14ac:dyDescent="0.2">
      <c r="A155" s="2" t="e">
        <f>'Labor Input Screen'!#REF!</f>
        <v>#REF!</v>
      </c>
      <c r="B155" s="20">
        <f>IF('Labor Input Screen'!B152&lt;0,0,'Labor Input Screen'!B152*'Labor Input Screen'!D152)</f>
        <v>0</v>
      </c>
      <c r="C155" s="20">
        <f>IF('Labor Input Screen'!B152&lt;0,0,'Labor Input Screen'!B152*'Labor Input Screen'!E152)</f>
        <v>0</v>
      </c>
      <c r="D155" s="20">
        <f>IF('Labor Input Screen'!B152&lt;0,0,'Labor Input Screen'!B152*'Labor Input Screen'!F152)</f>
        <v>0</v>
      </c>
      <c r="E155" s="20">
        <f>IF('Labor Input Screen'!B152&lt;0,0,'Labor Input Screen'!B152*'Labor Input Screen'!G152)</f>
        <v>0</v>
      </c>
      <c r="F155" s="20">
        <f>IF('Labor Input Screen'!B152&lt;0,0,'Labor Input Screen'!B152*'Labor Input Screen'!H152)</f>
        <v>0</v>
      </c>
      <c r="G155" s="20">
        <f>IF('Labor Input Screen'!B152&lt;0,0,'Labor Input Screen'!B152*'Labor Input Screen'!I152)</f>
        <v>0</v>
      </c>
      <c r="H155" s="20">
        <f>IF('Labor Input Screen'!B152&lt;=0,0,'Labor Input Screen'!C152*'Labor Input Screen'!E152)</f>
        <v>0</v>
      </c>
      <c r="I155" s="20">
        <f>IF('Labor Input Screen'!B152&lt;=0,0,'Labor Input Screen'!C152*'Labor Input Screen'!F152)</f>
        <v>0</v>
      </c>
      <c r="J155" s="20">
        <f>IF('Labor Input Screen'!B152&lt;=0,0,'Labor Input Screen'!C152*'Labor Input Screen'!G152)</f>
        <v>0</v>
      </c>
      <c r="K155" s="20">
        <f>IF('Labor Input Screen'!B152&lt;=0,0,'Labor Input Screen'!C152*'Labor Input Screen'!H152)</f>
        <v>0</v>
      </c>
      <c r="L155" s="20">
        <f>IF('Labor Input Screen'!B152&lt;=0,0,'Labor Input Screen'!C152*'Labor Input Screen'!I152)</f>
        <v>0</v>
      </c>
      <c r="M155" s="20">
        <f>IF('Labor Input Screen'!B152&lt;0,0,IF('Labor Input Screen'!B152&lt;=$N$13,($O$13+$P$13+$O$11+$P$11)*'Labor Input Screen'!B152,IF('Labor Input Screen'!B152&lt;='Labor Calculation'!$N$11,($O$11+$P$11)*'Labor Input Screen'!B152+($O$13+$P$13)*$N$13,($O$13+$P$13)*$N$13+($O$11*'Labor Calculation'!$N$11)+($P$11*'Labor Input Screen'!B152))))</f>
        <v>0</v>
      </c>
    </row>
    <row r="156" spans="1:13" x14ac:dyDescent="0.2">
      <c r="A156" s="2" t="e">
        <f>'Labor Input Screen'!#REF!</f>
        <v>#REF!</v>
      </c>
      <c r="B156" s="20">
        <f>IF('Labor Input Screen'!B153&lt;0,0,'Labor Input Screen'!B153*'Labor Input Screen'!D153)</f>
        <v>0</v>
      </c>
      <c r="C156" s="20">
        <f>IF('Labor Input Screen'!B153&lt;0,0,'Labor Input Screen'!B153*'Labor Input Screen'!E153)</f>
        <v>0</v>
      </c>
      <c r="D156" s="20">
        <f>IF('Labor Input Screen'!B153&lt;0,0,'Labor Input Screen'!B153*'Labor Input Screen'!F153)</f>
        <v>0</v>
      </c>
      <c r="E156" s="20">
        <f>IF('Labor Input Screen'!B153&lt;0,0,'Labor Input Screen'!B153*'Labor Input Screen'!G153)</f>
        <v>0</v>
      </c>
      <c r="F156" s="20">
        <f>IF('Labor Input Screen'!B153&lt;0,0,'Labor Input Screen'!B153*'Labor Input Screen'!H153)</f>
        <v>0</v>
      </c>
      <c r="G156" s="20">
        <f>IF('Labor Input Screen'!B153&lt;0,0,'Labor Input Screen'!B153*'Labor Input Screen'!I153)</f>
        <v>0</v>
      </c>
      <c r="H156" s="20">
        <f>IF('Labor Input Screen'!B153&lt;=0,0,'Labor Input Screen'!C153*'Labor Input Screen'!E153)</f>
        <v>0</v>
      </c>
      <c r="I156" s="20">
        <f>IF('Labor Input Screen'!B153&lt;=0,0,'Labor Input Screen'!C153*'Labor Input Screen'!F153)</f>
        <v>0</v>
      </c>
      <c r="J156" s="20">
        <f>IF('Labor Input Screen'!B153&lt;=0,0,'Labor Input Screen'!C153*'Labor Input Screen'!G153)</f>
        <v>0</v>
      </c>
      <c r="K156" s="20">
        <f>IF('Labor Input Screen'!B153&lt;=0,0,'Labor Input Screen'!C153*'Labor Input Screen'!H153)</f>
        <v>0</v>
      </c>
      <c r="L156" s="20">
        <f>IF('Labor Input Screen'!B153&lt;=0,0,'Labor Input Screen'!C153*'Labor Input Screen'!I153)</f>
        <v>0</v>
      </c>
      <c r="M156" s="20">
        <f>IF('Labor Input Screen'!B153&lt;0,0,IF('Labor Input Screen'!B153&lt;=$N$13,($O$13+$P$13+$O$11+$P$11)*'Labor Input Screen'!B153,IF('Labor Input Screen'!B153&lt;='Labor Calculation'!$N$11,($O$11+$P$11)*'Labor Input Screen'!B153+($O$13+$P$13)*$N$13,($O$13+$P$13)*$N$13+($O$11*'Labor Calculation'!$N$11)+($P$11*'Labor Input Screen'!B153))))</f>
        <v>0</v>
      </c>
    </row>
    <row r="157" spans="1:13" x14ac:dyDescent="0.2">
      <c r="A157" s="2" t="e">
        <f>'Labor Input Screen'!#REF!</f>
        <v>#REF!</v>
      </c>
      <c r="B157" s="20">
        <f>IF('Labor Input Screen'!B154&lt;0,0,'Labor Input Screen'!B154*'Labor Input Screen'!D154)</f>
        <v>0</v>
      </c>
      <c r="C157" s="20">
        <f>IF('Labor Input Screen'!B154&lt;0,0,'Labor Input Screen'!B154*'Labor Input Screen'!E154)</f>
        <v>0</v>
      </c>
      <c r="D157" s="20">
        <f>IF('Labor Input Screen'!B154&lt;0,0,'Labor Input Screen'!B154*'Labor Input Screen'!F154)</f>
        <v>0</v>
      </c>
      <c r="E157" s="20">
        <f>IF('Labor Input Screen'!B154&lt;0,0,'Labor Input Screen'!B154*'Labor Input Screen'!G154)</f>
        <v>0</v>
      </c>
      <c r="F157" s="20">
        <f>IF('Labor Input Screen'!B154&lt;0,0,'Labor Input Screen'!B154*'Labor Input Screen'!H154)</f>
        <v>0</v>
      </c>
      <c r="G157" s="20">
        <f>IF('Labor Input Screen'!B154&lt;0,0,'Labor Input Screen'!B154*'Labor Input Screen'!I154)</f>
        <v>0</v>
      </c>
      <c r="H157" s="20">
        <f>IF('Labor Input Screen'!B154&lt;=0,0,'Labor Input Screen'!C154*'Labor Input Screen'!E154)</f>
        <v>0</v>
      </c>
      <c r="I157" s="20">
        <f>IF('Labor Input Screen'!B154&lt;=0,0,'Labor Input Screen'!C154*'Labor Input Screen'!F154)</f>
        <v>0</v>
      </c>
      <c r="J157" s="20">
        <f>IF('Labor Input Screen'!B154&lt;=0,0,'Labor Input Screen'!C154*'Labor Input Screen'!G154)</f>
        <v>0</v>
      </c>
      <c r="K157" s="20">
        <f>IF('Labor Input Screen'!B154&lt;=0,0,'Labor Input Screen'!C154*'Labor Input Screen'!H154)</f>
        <v>0</v>
      </c>
      <c r="L157" s="20">
        <f>IF('Labor Input Screen'!B154&lt;=0,0,'Labor Input Screen'!C154*'Labor Input Screen'!I154)</f>
        <v>0</v>
      </c>
      <c r="M157" s="20">
        <f>IF('Labor Input Screen'!B154&lt;0,0,IF('Labor Input Screen'!B154&lt;=$N$13,($O$13+$P$13+$O$11+$P$11)*'Labor Input Screen'!B154,IF('Labor Input Screen'!B154&lt;='Labor Calculation'!$N$11,($O$11+$P$11)*'Labor Input Screen'!B154+($O$13+$P$13)*$N$13,($O$13+$P$13)*$N$13+($O$11*'Labor Calculation'!$N$11)+($P$11*'Labor Input Screen'!B154))))</f>
        <v>0</v>
      </c>
    </row>
    <row r="158" spans="1:13" x14ac:dyDescent="0.2">
      <c r="A158" s="2" t="e">
        <f>'Labor Input Screen'!#REF!</f>
        <v>#REF!</v>
      </c>
      <c r="B158" s="20">
        <f>IF('Labor Input Screen'!B155&lt;0,0,'Labor Input Screen'!B155*'Labor Input Screen'!D155)</f>
        <v>0</v>
      </c>
      <c r="C158" s="20">
        <f>IF('Labor Input Screen'!B155&lt;0,0,'Labor Input Screen'!B155*'Labor Input Screen'!E155)</f>
        <v>0</v>
      </c>
      <c r="D158" s="20">
        <f>IF('Labor Input Screen'!B155&lt;0,0,'Labor Input Screen'!B155*'Labor Input Screen'!F155)</f>
        <v>0</v>
      </c>
      <c r="E158" s="20">
        <f>IF('Labor Input Screen'!B155&lt;0,0,'Labor Input Screen'!B155*'Labor Input Screen'!G155)</f>
        <v>0</v>
      </c>
      <c r="F158" s="20">
        <f>IF('Labor Input Screen'!B155&lt;0,0,'Labor Input Screen'!B155*'Labor Input Screen'!H155)</f>
        <v>0</v>
      </c>
      <c r="G158" s="20">
        <f>IF('Labor Input Screen'!B155&lt;0,0,'Labor Input Screen'!B155*'Labor Input Screen'!I155)</f>
        <v>0</v>
      </c>
      <c r="H158" s="20">
        <f>IF('Labor Input Screen'!B155&lt;=0,0,'Labor Input Screen'!C155*'Labor Input Screen'!E155)</f>
        <v>0</v>
      </c>
      <c r="I158" s="20">
        <f>IF('Labor Input Screen'!B155&lt;=0,0,'Labor Input Screen'!C155*'Labor Input Screen'!F155)</f>
        <v>0</v>
      </c>
      <c r="J158" s="20">
        <f>IF('Labor Input Screen'!B155&lt;=0,0,'Labor Input Screen'!C155*'Labor Input Screen'!G155)</f>
        <v>0</v>
      </c>
      <c r="K158" s="20">
        <f>IF('Labor Input Screen'!B155&lt;=0,0,'Labor Input Screen'!C155*'Labor Input Screen'!H155)</f>
        <v>0</v>
      </c>
      <c r="L158" s="20">
        <f>IF('Labor Input Screen'!B155&lt;=0,0,'Labor Input Screen'!C155*'Labor Input Screen'!I155)</f>
        <v>0</v>
      </c>
      <c r="M158" s="20">
        <f>IF('Labor Input Screen'!B155&lt;0,0,IF('Labor Input Screen'!B155&lt;=$N$13,($O$13+$P$13+$O$11+$P$11)*'Labor Input Screen'!B155,IF('Labor Input Screen'!B155&lt;='Labor Calculation'!$N$11,($O$11+$P$11)*'Labor Input Screen'!B155+($O$13+$P$13)*$N$13,($O$13+$P$13)*$N$13+($O$11*'Labor Calculation'!$N$11)+($P$11*'Labor Input Screen'!B155))))</f>
        <v>0</v>
      </c>
    </row>
    <row r="159" spans="1:13" x14ac:dyDescent="0.2">
      <c r="A159" s="2" t="e">
        <f>'Labor Input Screen'!#REF!</f>
        <v>#REF!</v>
      </c>
      <c r="B159" s="20">
        <f>IF('Labor Input Screen'!B156&lt;0,0,'Labor Input Screen'!B156*'Labor Input Screen'!D156)</f>
        <v>0</v>
      </c>
      <c r="C159" s="20">
        <f>IF('Labor Input Screen'!B156&lt;0,0,'Labor Input Screen'!B156*'Labor Input Screen'!E156)</f>
        <v>0</v>
      </c>
      <c r="D159" s="20">
        <f>IF('Labor Input Screen'!B156&lt;0,0,'Labor Input Screen'!B156*'Labor Input Screen'!F156)</f>
        <v>0</v>
      </c>
      <c r="E159" s="20">
        <f>IF('Labor Input Screen'!B156&lt;0,0,'Labor Input Screen'!B156*'Labor Input Screen'!G156)</f>
        <v>0</v>
      </c>
      <c r="F159" s="20">
        <f>IF('Labor Input Screen'!B156&lt;0,0,'Labor Input Screen'!B156*'Labor Input Screen'!H156)</f>
        <v>0</v>
      </c>
      <c r="G159" s="20">
        <f>IF('Labor Input Screen'!B156&lt;0,0,'Labor Input Screen'!B156*'Labor Input Screen'!I156)</f>
        <v>0</v>
      </c>
      <c r="H159" s="20">
        <f>IF('Labor Input Screen'!B156&lt;=0,0,'Labor Input Screen'!C156*'Labor Input Screen'!E156)</f>
        <v>0</v>
      </c>
      <c r="I159" s="20">
        <f>IF('Labor Input Screen'!B156&lt;=0,0,'Labor Input Screen'!C156*'Labor Input Screen'!F156)</f>
        <v>0</v>
      </c>
      <c r="J159" s="20">
        <f>IF('Labor Input Screen'!B156&lt;=0,0,'Labor Input Screen'!C156*'Labor Input Screen'!G156)</f>
        <v>0</v>
      </c>
      <c r="K159" s="20">
        <f>IF('Labor Input Screen'!B156&lt;=0,0,'Labor Input Screen'!C156*'Labor Input Screen'!H156)</f>
        <v>0</v>
      </c>
      <c r="L159" s="20">
        <f>IF('Labor Input Screen'!B156&lt;=0,0,'Labor Input Screen'!C156*'Labor Input Screen'!I156)</f>
        <v>0</v>
      </c>
      <c r="M159" s="20">
        <f>IF('Labor Input Screen'!B156&lt;0,0,IF('Labor Input Screen'!B156&lt;=$N$13,($O$13+$P$13+$O$11+$P$11)*'Labor Input Screen'!B156,IF('Labor Input Screen'!B156&lt;='Labor Calculation'!$N$11,($O$11+$P$11)*'Labor Input Screen'!B156+($O$13+$P$13)*$N$13,($O$13+$P$13)*$N$13+($O$11*'Labor Calculation'!$N$11)+($P$11*'Labor Input Screen'!B156))))</f>
        <v>0</v>
      </c>
    </row>
    <row r="160" spans="1:13" x14ac:dyDescent="0.2">
      <c r="A160" s="2" t="e">
        <f>'Labor Input Screen'!#REF!</f>
        <v>#REF!</v>
      </c>
      <c r="B160" s="20">
        <f>IF('Labor Input Screen'!B157&lt;0,0,'Labor Input Screen'!B157*'Labor Input Screen'!D157)</f>
        <v>0</v>
      </c>
      <c r="C160" s="20">
        <f>IF('Labor Input Screen'!B157&lt;0,0,'Labor Input Screen'!B157*'Labor Input Screen'!E157)</f>
        <v>0</v>
      </c>
      <c r="D160" s="20">
        <f>IF('Labor Input Screen'!B157&lt;0,0,'Labor Input Screen'!B157*'Labor Input Screen'!F157)</f>
        <v>0</v>
      </c>
      <c r="E160" s="20">
        <f>IF('Labor Input Screen'!B157&lt;0,0,'Labor Input Screen'!B157*'Labor Input Screen'!G157)</f>
        <v>0</v>
      </c>
      <c r="F160" s="20">
        <f>IF('Labor Input Screen'!B157&lt;0,0,'Labor Input Screen'!B157*'Labor Input Screen'!H157)</f>
        <v>0</v>
      </c>
      <c r="G160" s="20">
        <f>IF('Labor Input Screen'!B157&lt;0,0,'Labor Input Screen'!B157*'Labor Input Screen'!I157)</f>
        <v>0</v>
      </c>
      <c r="H160" s="20">
        <f>IF('Labor Input Screen'!B157&lt;=0,0,'Labor Input Screen'!C157*'Labor Input Screen'!E157)</f>
        <v>0</v>
      </c>
      <c r="I160" s="20">
        <f>IF('Labor Input Screen'!B157&lt;=0,0,'Labor Input Screen'!C157*'Labor Input Screen'!F157)</f>
        <v>0</v>
      </c>
      <c r="J160" s="20">
        <f>IF('Labor Input Screen'!B157&lt;=0,0,'Labor Input Screen'!C157*'Labor Input Screen'!G157)</f>
        <v>0</v>
      </c>
      <c r="K160" s="20">
        <f>IF('Labor Input Screen'!B157&lt;=0,0,'Labor Input Screen'!C157*'Labor Input Screen'!H157)</f>
        <v>0</v>
      </c>
      <c r="L160" s="20">
        <f>IF('Labor Input Screen'!B157&lt;=0,0,'Labor Input Screen'!C157*'Labor Input Screen'!I157)</f>
        <v>0</v>
      </c>
      <c r="M160" s="20">
        <f>IF('Labor Input Screen'!B157&lt;0,0,IF('Labor Input Screen'!B157&lt;=$N$13,($O$13+$P$13+$O$11+$P$11)*'Labor Input Screen'!B157,IF('Labor Input Screen'!B157&lt;='Labor Calculation'!$N$11,($O$11+$P$11)*'Labor Input Screen'!B157+($O$13+$P$13)*$N$13,($O$13+$P$13)*$N$13+($O$11*'Labor Calculation'!$N$11)+($P$11*'Labor Input Screen'!B157))))</f>
        <v>0</v>
      </c>
    </row>
    <row r="161" spans="1:13" x14ac:dyDescent="0.2">
      <c r="A161" s="2" t="e">
        <f>'Labor Input Screen'!#REF!</f>
        <v>#REF!</v>
      </c>
      <c r="B161" s="20">
        <f>IF('Labor Input Screen'!B158&lt;0,0,'Labor Input Screen'!B158*'Labor Input Screen'!D158)</f>
        <v>0</v>
      </c>
      <c r="C161" s="20">
        <f>IF('Labor Input Screen'!B158&lt;0,0,'Labor Input Screen'!B158*'Labor Input Screen'!E158)</f>
        <v>0</v>
      </c>
      <c r="D161" s="20">
        <f>IF('Labor Input Screen'!B158&lt;0,0,'Labor Input Screen'!B158*'Labor Input Screen'!F158)</f>
        <v>0</v>
      </c>
      <c r="E161" s="20">
        <f>IF('Labor Input Screen'!B158&lt;0,0,'Labor Input Screen'!B158*'Labor Input Screen'!G158)</f>
        <v>0</v>
      </c>
      <c r="F161" s="20">
        <f>IF('Labor Input Screen'!B158&lt;0,0,'Labor Input Screen'!B158*'Labor Input Screen'!H158)</f>
        <v>0</v>
      </c>
      <c r="G161" s="20">
        <f>IF('Labor Input Screen'!B158&lt;0,0,'Labor Input Screen'!B158*'Labor Input Screen'!I158)</f>
        <v>0</v>
      </c>
      <c r="H161" s="20">
        <f>IF('Labor Input Screen'!B158&lt;=0,0,'Labor Input Screen'!C158*'Labor Input Screen'!E158)</f>
        <v>0</v>
      </c>
      <c r="I161" s="20">
        <f>IF('Labor Input Screen'!B158&lt;=0,0,'Labor Input Screen'!C158*'Labor Input Screen'!F158)</f>
        <v>0</v>
      </c>
      <c r="J161" s="20">
        <f>IF('Labor Input Screen'!B158&lt;=0,0,'Labor Input Screen'!C158*'Labor Input Screen'!G158)</f>
        <v>0</v>
      </c>
      <c r="K161" s="20">
        <f>IF('Labor Input Screen'!B158&lt;=0,0,'Labor Input Screen'!C158*'Labor Input Screen'!H158)</f>
        <v>0</v>
      </c>
      <c r="L161" s="20">
        <f>IF('Labor Input Screen'!B158&lt;=0,0,'Labor Input Screen'!C158*'Labor Input Screen'!I158)</f>
        <v>0</v>
      </c>
      <c r="M161" s="20">
        <f>IF('Labor Input Screen'!B158&lt;0,0,IF('Labor Input Screen'!B158&lt;=$N$13,($O$13+$P$13+$O$11+$P$11)*'Labor Input Screen'!B158,IF('Labor Input Screen'!B158&lt;='Labor Calculation'!$N$11,($O$11+$P$11)*'Labor Input Screen'!B158+($O$13+$P$13)*$N$13,($O$13+$P$13)*$N$13+($O$11*'Labor Calculation'!$N$11)+($P$11*'Labor Input Screen'!B158))))</f>
        <v>0</v>
      </c>
    </row>
    <row r="162" spans="1:13" x14ac:dyDescent="0.2">
      <c r="A162" s="2" t="e">
        <f>'Labor Input Screen'!#REF!</f>
        <v>#REF!</v>
      </c>
      <c r="B162" s="20">
        <f>IF('Labor Input Screen'!B159&lt;0,0,'Labor Input Screen'!B159*'Labor Input Screen'!D159)</f>
        <v>0</v>
      </c>
      <c r="C162" s="20">
        <f>IF('Labor Input Screen'!B159&lt;0,0,'Labor Input Screen'!B159*'Labor Input Screen'!E159)</f>
        <v>0</v>
      </c>
      <c r="D162" s="20">
        <f>IF('Labor Input Screen'!B159&lt;0,0,'Labor Input Screen'!B159*'Labor Input Screen'!F159)</f>
        <v>0</v>
      </c>
      <c r="E162" s="20">
        <f>IF('Labor Input Screen'!B159&lt;0,0,'Labor Input Screen'!B159*'Labor Input Screen'!G159)</f>
        <v>0</v>
      </c>
      <c r="F162" s="20">
        <f>IF('Labor Input Screen'!B159&lt;0,0,'Labor Input Screen'!B159*'Labor Input Screen'!H159)</f>
        <v>0</v>
      </c>
      <c r="G162" s="20">
        <f>IF('Labor Input Screen'!B159&lt;0,0,'Labor Input Screen'!B159*'Labor Input Screen'!I159)</f>
        <v>0</v>
      </c>
      <c r="H162" s="20">
        <f>IF('Labor Input Screen'!B159&lt;=0,0,'Labor Input Screen'!C159*'Labor Input Screen'!E159)</f>
        <v>0</v>
      </c>
      <c r="I162" s="20">
        <f>IF('Labor Input Screen'!B159&lt;=0,0,'Labor Input Screen'!C159*'Labor Input Screen'!F159)</f>
        <v>0</v>
      </c>
      <c r="J162" s="20">
        <f>IF('Labor Input Screen'!B159&lt;=0,0,'Labor Input Screen'!C159*'Labor Input Screen'!G159)</f>
        <v>0</v>
      </c>
      <c r="K162" s="20">
        <f>IF('Labor Input Screen'!B159&lt;=0,0,'Labor Input Screen'!C159*'Labor Input Screen'!H159)</f>
        <v>0</v>
      </c>
      <c r="L162" s="20">
        <f>IF('Labor Input Screen'!B159&lt;=0,0,'Labor Input Screen'!C159*'Labor Input Screen'!I159)</f>
        <v>0</v>
      </c>
      <c r="M162" s="20">
        <f>IF('Labor Input Screen'!B159&lt;0,0,IF('Labor Input Screen'!B159&lt;=$N$13,($O$13+$P$13+$O$11+$P$11)*'Labor Input Screen'!B159,IF('Labor Input Screen'!B159&lt;='Labor Calculation'!$N$11,($O$11+$P$11)*'Labor Input Screen'!B159+($O$13+$P$13)*$N$13,($O$13+$P$13)*$N$13+($O$11*'Labor Calculation'!$N$11)+($P$11*'Labor Input Screen'!B159))))</f>
        <v>0</v>
      </c>
    </row>
    <row r="163" spans="1:13" x14ac:dyDescent="0.2">
      <c r="A163" s="2" t="e">
        <f>'Labor Input Screen'!#REF!</f>
        <v>#REF!</v>
      </c>
      <c r="B163" s="20">
        <f>IF('Labor Input Screen'!B160&lt;0,0,'Labor Input Screen'!B160*'Labor Input Screen'!D160)</f>
        <v>0</v>
      </c>
      <c r="C163" s="20">
        <f>IF('Labor Input Screen'!B160&lt;0,0,'Labor Input Screen'!B160*'Labor Input Screen'!E160)</f>
        <v>0</v>
      </c>
      <c r="D163" s="20">
        <f>IF('Labor Input Screen'!B160&lt;0,0,'Labor Input Screen'!B160*'Labor Input Screen'!F160)</f>
        <v>0</v>
      </c>
      <c r="E163" s="20">
        <f>IF('Labor Input Screen'!B160&lt;0,0,'Labor Input Screen'!B160*'Labor Input Screen'!G160)</f>
        <v>0</v>
      </c>
      <c r="F163" s="20">
        <f>IF('Labor Input Screen'!B160&lt;0,0,'Labor Input Screen'!B160*'Labor Input Screen'!H160)</f>
        <v>0</v>
      </c>
      <c r="G163" s="20">
        <f>IF('Labor Input Screen'!B160&lt;0,0,'Labor Input Screen'!B160*'Labor Input Screen'!I160)</f>
        <v>0</v>
      </c>
      <c r="H163" s="20">
        <f>IF('Labor Input Screen'!B160&lt;=0,0,'Labor Input Screen'!C160*'Labor Input Screen'!E160)</f>
        <v>0</v>
      </c>
      <c r="I163" s="20">
        <f>IF('Labor Input Screen'!B160&lt;=0,0,'Labor Input Screen'!C160*'Labor Input Screen'!F160)</f>
        <v>0</v>
      </c>
      <c r="J163" s="20">
        <f>IF('Labor Input Screen'!B160&lt;=0,0,'Labor Input Screen'!C160*'Labor Input Screen'!G160)</f>
        <v>0</v>
      </c>
      <c r="K163" s="20">
        <f>IF('Labor Input Screen'!B160&lt;=0,0,'Labor Input Screen'!C160*'Labor Input Screen'!H160)</f>
        <v>0</v>
      </c>
      <c r="L163" s="20">
        <f>IF('Labor Input Screen'!B160&lt;=0,0,'Labor Input Screen'!C160*'Labor Input Screen'!I160)</f>
        <v>0</v>
      </c>
      <c r="M163" s="20">
        <f>IF('Labor Input Screen'!B160&lt;0,0,IF('Labor Input Screen'!B160&lt;=$N$13,($O$13+$P$13+$O$11+$P$11)*'Labor Input Screen'!B160,IF('Labor Input Screen'!B160&lt;='Labor Calculation'!$N$11,($O$11+$P$11)*'Labor Input Screen'!B160+($O$13+$P$13)*$N$13,($O$13+$P$13)*$N$13+($O$11*'Labor Calculation'!$N$11)+($P$11*'Labor Input Screen'!B160))))</f>
        <v>0</v>
      </c>
    </row>
    <row r="164" spans="1:13" x14ac:dyDescent="0.2">
      <c r="A164" s="2" t="e">
        <f>'Labor Input Screen'!#REF!</f>
        <v>#REF!</v>
      </c>
      <c r="B164" s="20">
        <f>IF('Labor Input Screen'!B161&lt;0,0,'Labor Input Screen'!B161*'Labor Input Screen'!D161)</f>
        <v>0</v>
      </c>
      <c r="C164" s="20">
        <f>IF('Labor Input Screen'!B161&lt;0,0,'Labor Input Screen'!B161*'Labor Input Screen'!E161)</f>
        <v>0</v>
      </c>
      <c r="D164" s="20">
        <f>IF('Labor Input Screen'!B161&lt;0,0,'Labor Input Screen'!B161*'Labor Input Screen'!F161)</f>
        <v>0</v>
      </c>
      <c r="E164" s="20">
        <f>IF('Labor Input Screen'!B161&lt;0,0,'Labor Input Screen'!B161*'Labor Input Screen'!G161)</f>
        <v>0</v>
      </c>
      <c r="F164" s="20">
        <f>IF('Labor Input Screen'!B161&lt;0,0,'Labor Input Screen'!B161*'Labor Input Screen'!H161)</f>
        <v>0</v>
      </c>
      <c r="G164" s="20">
        <f>IF('Labor Input Screen'!B161&lt;0,0,'Labor Input Screen'!B161*'Labor Input Screen'!I161)</f>
        <v>0</v>
      </c>
      <c r="H164" s="20">
        <f>IF('Labor Input Screen'!B161&lt;=0,0,'Labor Input Screen'!C161*'Labor Input Screen'!E161)</f>
        <v>0</v>
      </c>
      <c r="I164" s="20">
        <f>IF('Labor Input Screen'!B161&lt;=0,0,'Labor Input Screen'!C161*'Labor Input Screen'!F161)</f>
        <v>0</v>
      </c>
      <c r="J164" s="20">
        <f>IF('Labor Input Screen'!B161&lt;=0,0,'Labor Input Screen'!C161*'Labor Input Screen'!G161)</f>
        <v>0</v>
      </c>
      <c r="K164" s="20">
        <f>IF('Labor Input Screen'!B161&lt;=0,0,'Labor Input Screen'!C161*'Labor Input Screen'!H161)</f>
        <v>0</v>
      </c>
      <c r="L164" s="20">
        <f>IF('Labor Input Screen'!B161&lt;=0,0,'Labor Input Screen'!C161*'Labor Input Screen'!I161)</f>
        <v>0</v>
      </c>
      <c r="M164" s="20">
        <f>IF('Labor Input Screen'!B161&lt;0,0,IF('Labor Input Screen'!B161&lt;=$N$13,($O$13+$P$13+$O$11+$P$11)*'Labor Input Screen'!B161,IF('Labor Input Screen'!B161&lt;='Labor Calculation'!$N$11,($O$11+$P$11)*'Labor Input Screen'!B161+($O$13+$P$13)*$N$13,($O$13+$P$13)*$N$13+($O$11*'Labor Calculation'!$N$11)+($P$11*'Labor Input Screen'!B161))))</f>
        <v>0</v>
      </c>
    </row>
    <row r="165" spans="1:13" x14ac:dyDescent="0.2">
      <c r="A165" s="2" t="e">
        <f>'Labor Input Screen'!#REF!</f>
        <v>#REF!</v>
      </c>
      <c r="B165" s="20">
        <f>IF('Labor Input Screen'!B162&lt;0,0,'Labor Input Screen'!B162*'Labor Input Screen'!D162)</f>
        <v>0</v>
      </c>
      <c r="C165" s="20">
        <f>IF('Labor Input Screen'!B162&lt;0,0,'Labor Input Screen'!B162*'Labor Input Screen'!E162)</f>
        <v>0</v>
      </c>
      <c r="D165" s="20">
        <f>IF('Labor Input Screen'!B162&lt;0,0,'Labor Input Screen'!B162*'Labor Input Screen'!F162)</f>
        <v>0</v>
      </c>
      <c r="E165" s="20">
        <f>IF('Labor Input Screen'!B162&lt;0,0,'Labor Input Screen'!B162*'Labor Input Screen'!G162)</f>
        <v>0</v>
      </c>
      <c r="F165" s="20">
        <f>IF('Labor Input Screen'!B162&lt;0,0,'Labor Input Screen'!B162*'Labor Input Screen'!H162)</f>
        <v>0</v>
      </c>
      <c r="G165" s="20">
        <f>IF('Labor Input Screen'!B162&lt;0,0,'Labor Input Screen'!B162*'Labor Input Screen'!I162)</f>
        <v>0</v>
      </c>
      <c r="H165" s="20">
        <f>IF('Labor Input Screen'!B162&lt;=0,0,'Labor Input Screen'!C162*'Labor Input Screen'!E162)</f>
        <v>0</v>
      </c>
      <c r="I165" s="20">
        <f>IF('Labor Input Screen'!B162&lt;=0,0,'Labor Input Screen'!C162*'Labor Input Screen'!F162)</f>
        <v>0</v>
      </c>
      <c r="J165" s="20">
        <f>IF('Labor Input Screen'!B162&lt;=0,0,'Labor Input Screen'!C162*'Labor Input Screen'!G162)</f>
        <v>0</v>
      </c>
      <c r="K165" s="20">
        <f>IF('Labor Input Screen'!B162&lt;=0,0,'Labor Input Screen'!C162*'Labor Input Screen'!H162)</f>
        <v>0</v>
      </c>
      <c r="L165" s="20">
        <f>IF('Labor Input Screen'!B162&lt;=0,0,'Labor Input Screen'!C162*'Labor Input Screen'!I162)</f>
        <v>0</v>
      </c>
      <c r="M165" s="20">
        <f>IF('Labor Input Screen'!B162&lt;0,0,IF('Labor Input Screen'!B162&lt;=$N$13,($O$13+$P$13+$O$11+$P$11)*'Labor Input Screen'!B162,IF('Labor Input Screen'!B162&lt;='Labor Calculation'!$N$11,($O$11+$P$11)*'Labor Input Screen'!B162+($O$13+$P$13)*$N$13,($O$13+$P$13)*$N$13+($O$11*'Labor Calculation'!$N$11)+($P$11*'Labor Input Screen'!B162))))</f>
        <v>0</v>
      </c>
    </row>
    <row r="166" spans="1:13" x14ac:dyDescent="0.2">
      <c r="A166" s="2" t="e">
        <f>'Labor Input Screen'!#REF!</f>
        <v>#REF!</v>
      </c>
      <c r="B166" s="20">
        <f>IF('Labor Input Screen'!B163&lt;0,0,'Labor Input Screen'!B163*'Labor Input Screen'!D163)</f>
        <v>0</v>
      </c>
      <c r="C166" s="20">
        <f>IF('Labor Input Screen'!B163&lt;0,0,'Labor Input Screen'!B163*'Labor Input Screen'!E163)</f>
        <v>0</v>
      </c>
      <c r="D166" s="20">
        <f>IF('Labor Input Screen'!B163&lt;0,0,'Labor Input Screen'!B163*'Labor Input Screen'!F163)</f>
        <v>0</v>
      </c>
      <c r="E166" s="20">
        <f>IF('Labor Input Screen'!B163&lt;0,0,'Labor Input Screen'!B163*'Labor Input Screen'!G163)</f>
        <v>0</v>
      </c>
      <c r="F166" s="20">
        <f>IF('Labor Input Screen'!B163&lt;0,0,'Labor Input Screen'!B163*'Labor Input Screen'!H163)</f>
        <v>0</v>
      </c>
      <c r="G166" s="20">
        <f>IF('Labor Input Screen'!B163&lt;0,0,'Labor Input Screen'!B163*'Labor Input Screen'!I163)</f>
        <v>0</v>
      </c>
      <c r="H166" s="20">
        <f>IF('Labor Input Screen'!B163&lt;=0,0,'Labor Input Screen'!C163*'Labor Input Screen'!E163)</f>
        <v>0</v>
      </c>
      <c r="I166" s="20">
        <f>IF('Labor Input Screen'!B163&lt;=0,0,'Labor Input Screen'!C163*'Labor Input Screen'!F163)</f>
        <v>0</v>
      </c>
      <c r="J166" s="20">
        <f>IF('Labor Input Screen'!B163&lt;=0,0,'Labor Input Screen'!C163*'Labor Input Screen'!G163)</f>
        <v>0</v>
      </c>
      <c r="K166" s="20">
        <f>IF('Labor Input Screen'!B163&lt;=0,0,'Labor Input Screen'!C163*'Labor Input Screen'!H163)</f>
        <v>0</v>
      </c>
      <c r="L166" s="20">
        <f>IF('Labor Input Screen'!B163&lt;=0,0,'Labor Input Screen'!C163*'Labor Input Screen'!I163)</f>
        <v>0</v>
      </c>
      <c r="M166" s="20">
        <f>IF('Labor Input Screen'!B163&lt;0,0,IF('Labor Input Screen'!B163&lt;=$N$13,($O$13+$P$13+$O$11+$P$11)*'Labor Input Screen'!B163,IF('Labor Input Screen'!B163&lt;='Labor Calculation'!$N$11,($O$11+$P$11)*'Labor Input Screen'!B163+($O$13+$P$13)*$N$13,($O$13+$P$13)*$N$13+($O$11*'Labor Calculation'!$N$11)+($P$11*'Labor Input Screen'!B163))))</f>
        <v>0</v>
      </c>
    </row>
    <row r="167" spans="1:13" x14ac:dyDescent="0.2">
      <c r="A167" s="2" t="e">
        <f>'Labor Input Screen'!#REF!</f>
        <v>#REF!</v>
      </c>
      <c r="B167" s="20">
        <f>IF('Labor Input Screen'!B164&lt;0,0,'Labor Input Screen'!B164*'Labor Input Screen'!D164)</f>
        <v>0</v>
      </c>
      <c r="C167" s="20">
        <f>IF('Labor Input Screen'!B164&lt;0,0,'Labor Input Screen'!B164*'Labor Input Screen'!E164)</f>
        <v>0</v>
      </c>
      <c r="D167" s="20">
        <f>IF('Labor Input Screen'!B164&lt;0,0,'Labor Input Screen'!B164*'Labor Input Screen'!F164)</f>
        <v>0</v>
      </c>
      <c r="E167" s="20">
        <f>IF('Labor Input Screen'!B164&lt;0,0,'Labor Input Screen'!B164*'Labor Input Screen'!G164)</f>
        <v>0</v>
      </c>
      <c r="F167" s="20">
        <f>IF('Labor Input Screen'!B164&lt;0,0,'Labor Input Screen'!B164*'Labor Input Screen'!H164)</f>
        <v>0</v>
      </c>
      <c r="G167" s="20">
        <f>IF('Labor Input Screen'!B164&lt;0,0,'Labor Input Screen'!B164*'Labor Input Screen'!I164)</f>
        <v>0</v>
      </c>
      <c r="H167" s="20">
        <f>IF('Labor Input Screen'!B164&lt;=0,0,'Labor Input Screen'!C164*'Labor Input Screen'!E164)</f>
        <v>0</v>
      </c>
      <c r="I167" s="20">
        <f>IF('Labor Input Screen'!B164&lt;=0,0,'Labor Input Screen'!C164*'Labor Input Screen'!F164)</f>
        <v>0</v>
      </c>
      <c r="J167" s="20">
        <f>IF('Labor Input Screen'!B164&lt;=0,0,'Labor Input Screen'!C164*'Labor Input Screen'!G164)</f>
        <v>0</v>
      </c>
      <c r="K167" s="20">
        <f>IF('Labor Input Screen'!B164&lt;=0,0,'Labor Input Screen'!C164*'Labor Input Screen'!H164)</f>
        <v>0</v>
      </c>
      <c r="L167" s="20">
        <f>IF('Labor Input Screen'!B164&lt;=0,0,'Labor Input Screen'!C164*'Labor Input Screen'!I164)</f>
        <v>0</v>
      </c>
      <c r="M167" s="20">
        <f>IF('Labor Input Screen'!B164&lt;0,0,IF('Labor Input Screen'!B164&lt;=$N$13,($O$13+$P$13+$O$11+$P$11)*'Labor Input Screen'!B164,IF('Labor Input Screen'!B164&lt;='Labor Calculation'!$N$11,($O$11+$P$11)*'Labor Input Screen'!B164+($O$13+$P$13)*$N$13,($O$13+$P$13)*$N$13+($O$11*'Labor Calculation'!$N$11)+($P$11*'Labor Input Screen'!B164))))</f>
        <v>0</v>
      </c>
    </row>
    <row r="168" spans="1:13" x14ac:dyDescent="0.2">
      <c r="A168" s="2" t="e">
        <f>'Labor Input Screen'!#REF!</f>
        <v>#REF!</v>
      </c>
      <c r="B168" s="20">
        <f>IF('Labor Input Screen'!B165&lt;0,0,'Labor Input Screen'!B165*'Labor Input Screen'!D165)</f>
        <v>0</v>
      </c>
      <c r="C168" s="20">
        <f>IF('Labor Input Screen'!B165&lt;0,0,'Labor Input Screen'!B165*'Labor Input Screen'!E165)</f>
        <v>0</v>
      </c>
      <c r="D168" s="20">
        <f>IF('Labor Input Screen'!B165&lt;0,0,'Labor Input Screen'!B165*'Labor Input Screen'!F165)</f>
        <v>0</v>
      </c>
      <c r="E168" s="20">
        <f>IF('Labor Input Screen'!B165&lt;0,0,'Labor Input Screen'!B165*'Labor Input Screen'!G165)</f>
        <v>0</v>
      </c>
      <c r="F168" s="20">
        <f>IF('Labor Input Screen'!B165&lt;0,0,'Labor Input Screen'!B165*'Labor Input Screen'!H165)</f>
        <v>0</v>
      </c>
      <c r="G168" s="20">
        <f>IF('Labor Input Screen'!B165&lt;0,0,'Labor Input Screen'!B165*'Labor Input Screen'!I165)</f>
        <v>0</v>
      </c>
      <c r="H168" s="20">
        <f>IF('Labor Input Screen'!B165&lt;=0,0,'Labor Input Screen'!C165*'Labor Input Screen'!E165)</f>
        <v>0</v>
      </c>
      <c r="I168" s="20">
        <f>IF('Labor Input Screen'!B165&lt;=0,0,'Labor Input Screen'!C165*'Labor Input Screen'!F165)</f>
        <v>0</v>
      </c>
      <c r="J168" s="20">
        <f>IF('Labor Input Screen'!B165&lt;=0,0,'Labor Input Screen'!C165*'Labor Input Screen'!G165)</f>
        <v>0</v>
      </c>
      <c r="K168" s="20">
        <f>IF('Labor Input Screen'!B165&lt;=0,0,'Labor Input Screen'!C165*'Labor Input Screen'!H165)</f>
        <v>0</v>
      </c>
      <c r="L168" s="20">
        <f>IF('Labor Input Screen'!B165&lt;=0,0,'Labor Input Screen'!C165*'Labor Input Screen'!I165)</f>
        <v>0</v>
      </c>
      <c r="M168" s="20">
        <f>IF('Labor Input Screen'!B165&lt;0,0,IF('Labor Input Screen'!B165&lt;=$N$13,($O$13+$P$13+$O$11+$P$11)*'Labor Input Screen'!B165,IF('Labor Input Screen'!B165&lt;='Labor Calculation'!$N$11,($O$11+$P$11)*'Labor Input Screen'!B165+($O$13+$P$13)*$N$13,($O$13+$P$13)*$N$13+($O$11*'Labor Calculation'!$N$11)+($P$11*'Labor Input Screen'!B165))))</f>
        <v>0</v>
      </c>
    </row>
    <row r="169" spans="1:13" x14ac:dyDescent="0.2">
      <c r="A169" s="2" t="e">
        <f>'Labor Input Screen'!#REF!</f>
        <v>#REF!</v>
      </c>
      <c r="B169" s="20">
        <f>IF('Labor Input Screen'!B166&lt;0,0,'Labor Input Screen'!B166*'Labor Input Screen'!D166)</f>
        <v>0</v>
      </c>
      <c r="C169" s="20">
        <f>IF('Labor Input Screen'!B166&lt;0,0,'Labor Input Screen'!B166*'Labor Input Screen'!E166)</f>
        <v>0</v>
      </c>
      <c r="D169" s="20">
        <f>IF('Labor Input Screen'!B166&lt;0,0,'Labor Input Screen'!B166*'Labor Input Screen'!F166)</f>
        <v>0</v>
      </c>
      <c r="E169" s="20">
        <f>IF('Labor Input Screen'!B166&lt;0,0,'Labor Input Screen'!B166*'Labor Input Screen'!G166)</f>
        <v>0</v>
      </c>
      <c r="F169" s="20">
        <f>IF('Labor Input Screen'!B166&lt;0,0,'Labor Input Screen'!B166*'Labor Input Screen'!H166)</f>
        <v>0</v>
      </c>
      <c r="G169" s="20">
        <f>IF('Labor Input Screen'!B166&lt;0,0,'Labor Input Screen'!B166*'Labor Input Screen'!I166)</f>
        <v>0</v>
      </c>
      <c r="H169" s="20">
        <f>IF('Labor Input Screen'!B166&lt;=0,0,'Labor Input Screen'!C166*'Labor Input Screen'!E166)</f>
        <v>0</v>
      </c>
      <c r="I169" s="20">
        <f>IF('Labor Input Screen'!B166&lt;=0,0,'Labor Input Screen'!C166*'Labor Input Screen'!F166)</f>
        <v>0</v>
      </c>
      <c r="J169" s="20">
        <f>IF('Labor Input Screen'!B166&lt;=0,0,'Labor Input Screen'!C166*'Labor Input Screen'!G166)</f>
        <v>0</v>
      </c>
      <c r="K169" s="20">
        <f>IF('Labor Input Screen'!B166&lt;=0,0,'Labor Input Screen'!C166*'Labor Input Screen'!H166)</f>
        <v>0</v>
      </c>
      <c r="L169" s="20">
        <f>IF('Labor Input Screen'!B166&lt;=0,0,'Labor Input Screen'!C166*'Labor Input Screen'!I166)</f>
        <v>0</v>
      </c>
      <c r="M169" s="20">
        <f>IF('Labor Input Screen'!B166&lt;0,0,IF('Labor Input Screen'!B166&lt;=$N$13,($O$13+$P$13+$O$11+$P$11)*'Labor Input Screen'!B166,IF('Labor Input Screen'!B166&lt;='Labor Calculation'!$N$11,($O$11+$P$11)*'Labor Input Screen'!B166+($O$13+$P$13)*$N$13,($O$13+$P$13)*$N$13+($O$11*'Labor Calculation'!$N$11)+($P$11*'Labor Input Screen'!B166))))</f>
        <v>0</v>
      </c>
    </row>
    <row r="170" spans="1:13" x14ac:dyDescent="0.2">
      <c r="A170" s="2" t="e">
        <f>'Labor Input Screen'!#REF!</f>
        <v>#REF!</v>
      </c>
      <c r="B170" s="20">
        <f>IF('Labor Input Screen'!B167&lt;0,0,'Labor Input Screen'!B167*'Labor Input Screen'!D167)</f>
        <v>0</v>
      </c>
      <c r="C170" s="20">
        <f>IF('Labor Input Screen'!B167&lt;0,0,'Labor Input Screen'!B167*'Labor Input Screen'!E167)</f>
        <v>0</v>
      </c>
      <c r="D170" s="20">
        <f>IF('Labor Input Screen'!B167&lt;0,0,'Labor Input Screen'!B167*'Labor Input Screen'!F167)</f>
        <v>0</v>
      </c>
      <c r="E170" s="20">
        <f>IF('Labor Input Screen'!B167&lt;0,0,'Labor Input Screen'!B167*'Labor Input Screen'!G167)</f>
        <v>0</v>
      </c>
      <c r="F170" s="20">
        <f>IF('Labor Input Screen'!B167&lt;0,0,'Labor Input Screen'!B167*'Labor Input Screen'!H167)</f>
        <v>0</v>
      </c>
      <c r="G170" s="20">
        <f>IF('Labor Input Screen'!B167&lt;0,0,'Labor Input Screen'!B167*'Labor Input Screen'!I167)</f>
        <v>0</v>
      </c>
      <c r="H170" s="20">
        <f>IF('Labor Input Screen'!B167&lt;=0,0,'Labor Input Screen'!C167*'Labor Input Screen'!E167)</f>
        <v>0</v>
      </c>
      <c r="I170" s="20">
        <f>IF('Labor Input Screen'!B167&lt;=0,0,'Labor Input Screen'!C167*'Labor Input Screen'!F167)</f>
        <v>0</v>
      </c>
      <c r="J170" s="20">
        <f>IF('Labor Input Screen'!B167&lt;=0,0,'Labor Input Screen'!C167*'Labor Input Screen'!G167)</f>
        <v>0</v>
      </c>
      <c r="K170" s="20">
        <f>IF('Labor Input Screen'!B167&lt;=0,0,'Labor Input Screen'!C167*'Labor Input Screen'!H167)</f>
        <v>0</v>
      </c>
      <c r="L170" s="20">
        <f>IF('Labor Input Screen'!B167&lt;=0,0,'Labor Input Screen'!C167*'Labor Input Screen'!I167)</f>
        <v>0</v>
      </c>
      <c r="M170" s="20">
        <f>IF('Labor Input Screen'!B167&lt;0,0,IF('Labor Input Screen'!B167&lt;=$N$13,($O$13+$P$13+$O$11+$P$11)*'Labor Input Screen'!B167,IF('Labor Input Screen'!B167&lt;='Labor Calculation'!$N$11,($O$11+$P$11)*'Labor Input Screen'!B167+($O$13+$P$13)*$N$13,($O$13+$P$13)*$N$13+($O$11*'Labor Calculation'!$N$11)+($P$11*'Labor Input Screen'!B167))))</f>
        <v>0</v>
      </c>
    </row>
    <row r="171" spans="1:13" x14ac:dyDescent="0.2">
      <c r="A171" s="2" t="e">
        <f>'Labor Input Screen'!#REF!</f>
        <v>#REF!</v>
      </c>
      <c r="B171" s="20">
        <f>IF('Labor Input Screen'!B168&lt;0,0,'Labor Input Screen'!B168*'Labor Input Screen'!D168)</f>
        <v>0</v>
      </c>
      <c r="C171" s="20">
        <f>IF('Labor Input Screen'!B168&lt;0,0,'Labor Input Screen'!B168*'Labor Input Screen'!E168)</f>
        <v>0</v>
      </c>
      <c r="D171" s="20">
        <f>IF('Labor Input Screen'!B168&lt;0,0,'Labor Input Screen'!B168*'Labor Input Screen'!F168)</f>
        <v>0</v>
      </c>
      <c r="E171" s="20">
        <f>IF('Labor Input Screen'!B168&lt;0,0,'Labor Input Screen'!B168*'Labor Input Screen'!G168)</f>
        <v>0</v>
      </c>
      <c r="F171" s="20">
        <f>IF('Labor Input Screen'!B168&lt;0,0,'Labor Input Screen'!B168*'Labor Input Screen'!H168)</f>
        <v>0</v>
      </c>
      <c r="G171" s="20">
        <f>IF('Labor Input Screen'!B168&lt;0,0,'Labor Input Screen'!B168*'Labor Input Screen'!I168)</f>
        <v>0</v>
      </c>
      <c r="H171" s="20">
        <f>IF('Labor Input Screen'!B168&lt;=0,0,'Labor Input Screen'!C168*'Labor Input Screen'!E168)</f>
        <v>0</v>
      </c>
      <c r="I171" s="20">
        <f>IF('Labor Input Screen'!B168&lt;=0,0,'Labor Input Screen'!C168*'Labor Input Screen'!F168)</f>
        <v>0</v>
      </c>
      <c r="J171" s="20">
        <f>IF('Labor Input Screen'!B168&lt;=0,0,'Labor Input Screen'!C168*'Labor Input Screen'!G168)</f>
        <v>0</v>
      </c>
      <c r="K171" s="20">
        <f>IF('Labor Input Screen'!B168&lt;=0,0,'Labor Input Screen'!C168*'Labor Input Screen'!H168)</f>
        <v>0</v>
      </c>
      <c r="L171" s="20">
        <f>IF('Labor Input Screen'!B168&lt;=0,0,'Labor Input Screen'!C168*'Labor Input Screen'!I168)</f>
        <v>0</v>
      </c>
      <c r="M171" s="20">
        <f>IF('Labor Input Screen'!B168&lt;0,0,IF('Labor Input Screen'!B168&lt;=$N$13,($O$13+$P$13+$O$11+$P$11)*'Labor Input Screen'!B168,IF('Labor Input Screen'!B168&lt;='Labor Calculation'!$N$11,($O$11+$P$11)*'Labor Input Screen'!B168+($O$13+$P$13)*$N$13,($O$13+$P$13)*$N$13+($O$11*'Labor Calculation'!$N$11)+($P$11*'Labor Input Screen'!B168))))</f>
        <v>0</v>
      </c>
    </row>
    <row r="172" spans="1:13" x14ac:dyDescent="0.2">
      <c r="A172" s="2" t="e">
        <f>'Labor Input Screen'!#REF!</f>
        <v>#REF!</v>
      </c>
      <c r="B172" s="20">
        <f>IF('Labor Input Screen'!B169&lt;0,0,'Labor Input Screen'!B169*'Labor Input Screen'!D169)</f>
        <v>0</v>
      </c>
      <c r="C172" s="20">
        <f>IF('Labor Input Screen'!B169&lt;0,0,'Labor Input Screen'!B169*'Labor Input Screen'!E169)</f>
        <v>0</v>
      </c>
      <c r="D172" s="20">
        <f>IF('Labor Input Screen'!B169&lt;0,0,'Labor Input Screen'!B169*'Labor Input Screen'!F169)</f>
        <v>0</v>
      </c>
      <c r="E172" s="20">
        <f>IF('Labor Input Screen'!B169&lt;0,0,'Labor Input Screen'!B169*'Labor Input Screen'!G169)</f>
        <v>0</v>
      </c>
      <c r="F172" s="20">
        <f>IF('Labor Input Screen'!B169&lt;0,0,'Labor Input Screen'!B169*'Labor Input Screen'!H169)</f>
        <v>0</v>
      </c>
      <c r="G172" s="20">
        <f>IF('Labor Input Screen'!B169&lt;0,0,'Labor Input Screen'!B169*'Labor Input Screen'!I169)</f>
        <v>0</v>
      </c>
      <c r="H172" s="20">
        <f>IF('Labor Input Screen'!B169&lt;=0,0,'Labor Input Screen'!C169*'Labor Input Screen'!E169)</f>
        <v>0</v>
      </c>
      <c r="I172" s="20">
        <f>IF('Labor Input Screen'!B169&lt;=0,0,'Labor Input Screen'!C169*'Labor Input Screen'!F169)</f>
        <v>0</v>
      </c>
      <c r="J172" s="20">
        <f>IF('Labor Input Screen'!B169&lt;=0,0,'Labor Input Screen'!C169*'Labor Input Screen'!G169)</f>
        <v>0</v>
      </c>
      <c r="K172" s="20">
        <f>IF('Labor Input Screen'!B169&lt;=0,0,'Labor Input Screen'!C169*'Labor Input Screen'!H169)</f>
        <v>0</v>
      </c>
      <c r="L172" s="20">
        <f>IF('Labor Input Screen'!B169&lt;=0,0,'Labor Input Screen'!C169*'Labor Input Screen'!I169)</f>
        <v>0</v>
      </c>
      <c r="M172" s="20">
        <f>IF('Labor Input Screen'!B169&lt;0,0,IF('Labor Input Screen'!B169&lt;=$N$13,($O$13+$P$13+$O$11+$P$11)*'Labor Input Screen'!B169,IF('Labor Input Screen'!B169&lt;='Labor Calculation'!$N$11,($O$11+$P$11)*'Labor Input Screen'!B169+($O$13+$P$13)*$N$13,($O$13+$P$13)*$N$13+($O$11*'Labor Calculation'!$N$11)+($P$11*'Labor Input Screen'!B169))))</f>
        <v>0</v>
      </c>
    </row>
    <row r="173" spans="1:13" x14ac:dyDescent="0.2">
      <c r="A173" s="2" t="e">
        <f>'Labor Input Screen'!#REF!</f>
        <v>#REF!</v>
      </c>
      <c r="B173" s="20">
        <f>IF('Labor Input Screen'!B170&lt;0,0,'Labor Input Screen'!B170*'Labor Input Screen'!D170)</f>
        <v>0</v>
      </c>
      <c r="C173" s="20">
        <f>IF('Labor Input Screen'!B170&lt;0,0,'Labor Input Screen'!B170*'Labor Input Screen'!E170)</f>
        <v>0</v>
      </c>
      <c r="D173" s="20">
        <f>IF('Labor Input Screen'!B170&lt;0,0,'Labor Input Screen'!B170*'Labor Input Screen'!F170)</f>
        <v>0</v>
      </c>
      <c r="E173" s="20">
        <f>IF('Labor Input Screen'!B170&lt;0,0,'Labor Input Screen'!B170*'Labor Input Screen'!G170)</f>
        <v>0</v>
      </c>
      <c r="F173" s="20">
        <f>IF('Labor Input Screen'!B170&lt;0,0,'Labor Input Screen'!B170*'Labor Input Screen'!H170)</f>
        <v>0</v>
      </c>
      <c r="G173" s="20">
        <f>IF('Labor Input Screen'!B170&lt;0,0,'Labor Input Screen'!B170*'Labor Input Screen'!I170)</f>
        <v>0</v>
      </c>
      <c r="H173" s="20">
        <f>IF('Labor Input Screen'!B170&lt;=0,0,'Labor Input Screen'!C170*'Labor Input Screen'!E170)</f>
        <v>0</v>
      </c>
      <c r="I173" s="20">
        <f>IF('Labor Input Screen'!B170&lt;=0,0,'Labor Input Screen'!C170*'Labor Input Screen'!F170)</f>
        <v>0</v>
      </c>
      <c r="J173" s="20">
        <f>IF('Labor Input Screen'!B170&lt;=0,0,'Labor Input Screen'!C170*'Labor Input Screen'!G170)</f>
        <v>0</v>
      </c>
      <c r="K173" s="20">
        <f>IF('Labor Input Screen'!B170&lt;=0,0,'Labor Input Screen'!C170*'Labor Input Screen'!H170)</f>
        <v>0</v>
      </c>
      <c r="L173" s="20">
        <f>IF('Labor Input Screen'!B170&lt;=0,0,'Labor Input Screen'!C170*'Labor Input Screen'!I170)</f>
        <v>0</v>
      </c>
      <c r="M173" s="20">
        <f>IF('Labor Input Screen'!B170&lt;0,0,IF('Labor Input Screen'!B170&lt;=$N$13,($O$13+$P$13+$O$11+$P$11)*'Labor Input Screen'!B170,IF('Labor Input Screen'!B170&lt;='Labor Calculation'!$N$11,($O$11+$P$11)*'Labor Input Screen'!B170+($O$13+$P$13)*$N$13,($O$13+$P$13)*$N$13+($O$11*'Labor Calculation'!$N$11)+($P$11*'Labor Input Screen'!B170))))</f>
        <v>0</v>
      </c>
    </row>
    <row r="174" spans="1:13" x14ac:dyDescent="0.2">
      <c r="A174" s="2" t="e">
        <f>'Labor Input Screen'!#REF!</f>
        <v>#REF!</v>
      </c>
      <c r="B174" s="20">
        <f>IF('Labor Input Screen'!B171&lt;0,0,'Labor Input Screen'!B171*'Labor Input Screen'!D171)</f>
        <v>0</v>
      </c>
      <c r="C174" s="20">
        <f>IF('Labor Input Screen'!B171&lt;0,0,'Labor Input Screen'!B171*'Labor Input Screen'!E171)</f>
        <v>0</v>
      </c>
      <c r="D174" s="20">
        <f>IF('Labor Input Screen'!B171&lt;0,0,'Labor Input Screen'!B171*'Labor Input Screen'!F171)</f>
        <v>0</v>
      </c>
      <c r="E174" s="20">
        <f>IF('Labor Input Screen'!B171&lt;0,0,'Labor Input Screen'!B171*'Labor Input Screen'!G171)</f>
        <v>0</v>
      </c>
      <c r="F174" s="20">
        <f>IF('Labor Input Screen'!B171&lt;0,0,'Labor Input Screen'!B171*'Labor Input Screen'!H171)</f>
        <v>0</v>
      </c>
      <c r="G174" s="20">
        <f>IF('Labor Input Screen'!B171&lt;0,0,'Labor Input Screen'!B171*'Labor Input Screen'!I171)</f>
        <v>0</v>
      </c>
      <c r="H174" s="20">
        <f>IF('Labor Input Screen'!B171&lt;=0,0,'Labor Input Screen'!C171*'Labor Input Screen'!E171)</f>
        <v>0</v>
      </c>
      <c r="I174" s="20">
        <f>IF('Labor Input Screen'!B171&lt;=0,0,'Labor Input Screen'!C171*'Labor Input Screen'!F171)</f>
        <v>0</v>
      </c>
      <c r="J174" s="20">
        <f>IF('Labor Input Screen'!B171&lt;=0,0,'Labor Input Screen'!C171*'Labor Input Screen'!G171)</f>
        <v>0</v>
      </c>
      <c r="K174" s="20">
        <f>IF('Labor Input Screen'!B171&lt;=0,0,'Labor Input Screen'!C171*'Labor Input Screen'!H171)</f>
        <v>0</v>
      </c>
      <c r="L174" s="20">
        <f>IF('Labor Input Screen'!B171&lt;=0,0,'Labor Input Screen'!C171*'Labor Input Screen'!I171)</f>
        <v>0</v>
      </c>
      <c r="M174" s="20">
        <f>IF('Labor Input Screen'!B171&lt;0,0,IF('Labor Input Screen'!B171&lt;=$N$13,($O$13+$P$13+$O$11+$P$11)*'Labor Input Screen'!B171,IF('Labor Input Screen'!B171&lt;='Labor Calculation'!$N$11,($O$11+$P$11)*'Labor Input Screen'!B171+($O$13+$P$13)*$N$13,($O$13+$P$13)*$N$13+($O$11*'Labor Calculation'!$N$11)+($P$11*'Labor Input Screen'!B171))))</f>
        <v>0</v>
      </c>
    </row>
    <row r="175" spans="1:13" x14ac:dyDescent="0.2">
      <c r="A175" s="2" t="e">
        <f>'Labor Input Screen'!#REF!</f>
        <v>#REF!</v>
      </c>
      <c r="B175" s="20">
        <f>IF('Labor Input Screen'!B172&lt;0,0,'Labor Input Screen'!B172*'Labor Input Screen'!D172)</f>
        <v>0</v>
      </c>
      <c r="C175" s="20">
        <f>IF('Labor Input Screen'!B172&lt;0,0,'Labor Input Screen'!B172*'Labor Input Screen'!E172)</f>
        <v>0</v>
      </c>
      <c r="D175" s="20">
        <f>IF('Labor Input Screen'!B172&lt;0,0,'Labor Input Screen'!B172*'Labor Input Screen'!F172)</f>
        <v>0</v>
      </c>
      <c r="E175" s="20">
        <f>IF('Labor Input Screen'!B172&lt;0,0,'Labor Input Screen'!B172*'Labor Input Screen'!G172)</f>
        <v>0</v>
      </c>
      <c r="F175" s="20">
        <f>IF('Labor Input Screen'!B172&lt;0,0,'Labor Input Screen'!B172*'Labor Input Screen'!H172)</f>
        <v>0</v>
      </c>
      <c r="G175" s="20">
        <f>IF('Labor Input Screen'!B172&lt;0,0,'Labor Input Screen'!B172*'Labor Input Screen'!I172)</f>
        <v>0</v>
      </c>
      <c r="H175" s="20">
        <f>IF('Labor Input Screen'!B172&lt;=0,0,'Labor Input Screen'!C172*'Labor Input Screen'!E172)</f>
        <v>0</v>
      </c>
      <c r="I175" s="20">
        <f>IF('Labor Input Screen'!B172&lt;=0,0,'Labor Input Screen'!C172*'Labor Input Screen'!F172)</f>
        <v>0</v>
      </c>
      <c r="J175" s="20">
        <f>IF('Labor Input Screen'!B172&lt;=0,0,'Labor Input Screen'!C172*'Labor Input Screen'!G172)</f>
        <v>0</v>
      </c>
      <c r="K175" s="20">
        <f>IF('Labor Input Screen'!B172&lt;=0,0,'Labor Input Screen'!C172*'Labor Input Screen'!H172)</f>
        <v>0</v>
      </c>
      <c r="L175" s="20">
        <f>IF('Labor Input Screen'!B172&lt;=0,0,'Labor Input Screen'!C172*'Labor Input Screen'!I172)</f>
        <v>0</v>
      </c>
      <c r="M175" s="20">
        <f>IF('Labor Input Screen'!B172&lt;0,0,IF('Labor Input Screen'!B172&lt;=$N$13,($O$13+$P$13+$O$11+$P$11)*'Labor Input Screen'!B172,IF('Labor Input Screen'!B172&lt;='Labor Calculation'!$N$11,($O$11+$P$11)*'Labor Input Screen'!B172+($O$13+$P$13)*$N$13,($O$13+$P$13)*$N$13+($O$11*'Labor Calculation'!$N$11)+($P$11*'Labor Input Screen'!B172))))</f>
        <v>0</v>
      </c>
    </row>
    <row r="176" spans="1:13" x14ac:dyDescent="0.2">
      <c r="A176" s="2" t="e">
        <f>'Labor Input Screen'!#REF!</f>
        <v>#REF!</v>
      </c>
      <c r="B176" s="20">
        <f>IF('Labor Input Screen'!B173&lt;0,0,'Labor Input Screen'!B173*'Labor Input Screen'!D173)</f>
        <v>0</v>
      </c>
      <c r="C176" s="20">
        <f>IF('Labor Input Screen'!B173&lt;0,0,'Labor Input Screen'!B173*'Labor Input Screen'!E173)</f>
        <v>0</v>
      </c>
      <c r="D176" s="20">
        <f>IF('Labor Input Screen'!B173&lt;0,0,'Labor Input Screen'!B173*'Labor Input Screen'!F173)</f>
        <v>0</v>
      </c>
      <c r="E176" s="20">
        <f>IF('Labor Input Screen'!B173&lt;0,0,'Labor Input Screen'!B173*'Labor Input Screen'!G173)</f>
        <v>0</v>
      </c>
      <c r="F176" s="20">
        <f>IF('Labor Input Screen'!B173&lt;0,0,'Labor Input Screen'!B173*'Labor Input Screen'!H173)</f>
        <v>0</v>
      </c>
      <c r="G176" s="20">
        <f>IF('Labor Input Screen'!B173&lt;0,0,'Labor Input Screen'!B173*'Labor Input Screen'!I173)</f>
        <v>0</v>
      </c>
      <c r="H176" s="20">
        <f>IF('Labor Input Screen'!B173&lt;=0,0,'Labor Input Screen'!C173*'Labor Input Screen'!E173)</f>
        <v>0</v>
      </c>
      <c r="I176" s="20">
        <f>IF('Labor Input Screen'!B173&lt;=0,0,'Labor Input Screen'!C173*'Labor Input Screen'!F173)</f>
        <v>0</v>
      </c>
      <c r="J176" s="20">
        <f>IF('Labor Input Screen'!B173&lt;=0,0,'Labor Input Screen'!C173*'Labor Input Screen'!G173)</f>
        <v>0</v>
      </c>
      <c r="K176" s="20">
        <f>IF('Labor Input Screen'!B173&lt;=0,0,'Labor Input Screen'!C173*'Labor Input Screen'!H173)</f>
        <v>0</v>
      </c>
      <c r="L176" s="20">
        <f>IF('Labor Input Screen'!B173&lt;=0,0,'Labor Input Screen'!C173*'Labor Input Screen'!I173)</f>
        <v>0</v>
      </c>
      <c r="M176" s="20">
        <f>IF('Labor Input Screen'!B173&lt;0,0,IF('Labor Input Screen'!B173&lt;=$N$13,($O$13+$P$13+$O$11+$P$11)*'Labor Input Screen'!B173,IF('Labor Input Screen'!B173&lt;='Labor Calculation'!$N$11,($O$11+$P$11)*'Labor Input Screen'!B173+($O$13+$P$13)*$N$13,($O$13+$P$13)*$N$13+($O$11*'Labor Calculation'!$N$11)+($P$11*'Labor Input Screen'!B173))))</f>
        <v>0</v>
      </c>
    </row>
    <row r="177" spans="1:13" x14ac:dyDescent="0.2">
      <c r="A177" s="2" t="e">
        <f>'Labor Input Screen'!#REF!</f>
        <v>#REF!</v>
      </c>
      <c r="B177" s="20">
        <f>IF('Labor Input Screen'!B174&lt;0,0,'Labor Input Screen'!B174*'Labor Input Screen'!D174)</f>
        <v>0</v>
      </c>
      <c r="C177" s="20">
        <f>IF('Labor Input Screen'!B174&lt;0,0,'Labor Input Screen'!B174*'Labor Input Screen'!E174)</f>
        <v>0</v>
      </c>
      <c r="D177" s="20">
        <f>IF('Labor Input Screen'!B174&lt;0,0,'Labor Input Screen'!B174*'Labor Input Screen'!F174)</f>
        <v>0</v>
      </c>
      <c r="E177" s="20">
        <f>IF('Labor Input Screen'!B174&lt;0,0,'Labor Input Screen'!B174*'Labor Input Screen'!G174)</f>
        <v>0</v>
      </c>
      <c r="F177" s="20">
        <f>IF('Labor Input Screen'!B174&lt;0,0,'Labor Input Screen'!B174*'Labor Input Screen'!H174)</f>
        <v>0</v>
      </c>
      <c r="G177" s="20">
        <f>IF('Labor Input Screen'!B174&lt;0,0,'Labor Input Screen'!B174*'Labor Input Screen'!I174)</f>
        <v>0</v>
      </c>
      <c r="H177" s="20">
        <f>IF('Labor Input Screen'!B174&lt;=0,0,'Labor Input Screen'!C174*'Labor Input Screen'!E174)</f>
        <v>0</v>
      </c>
      <c r="I177" s="20">
        <f>IF('Labor Input Screen'!B174&lt;=0,0,'Labor Input Screen'!C174*'Labor Input Screen'!F174)</f>
        <v>0</v>
      </c>
      <c r="J177" s="20">
        <f>IF('Labor Input Screen'!B174&lt;=0,0,'Labor Input Screen'!C174*'Labor Input Screen'!G174)</f>
        <v>0</v>
      </c>
      <c r="K177" s="20">
        <f>IF('Labor Input Screen'!B174&lt;=0,0,'Labor Input Screen'!C174*'Labor Input Screen'!H174)</f>
        <v>0</v>
      </c>
      <c r="L177" s="20">
        <f>IF('Labor Input Screen'!B174&lt;=0,0,'Labor Input Screen'!C174*'Labor Input Screen'!I174)</f>
        <v>0</v>
      </c>
      <c r="M177" s="20">
        <f>IF('Labor Input Screen'!B174&lt;0,0,IF('Labor Input Screen'!B174&lt;=$N$13,($O$13+$P$13+$O$11+$P$11)*'Labor Input Screen'!B174,IF('Labor Input Screen'!B174&lt;='Labor Calculation'!$N$11,($O$11+$P$11)*'Labor Input Screen'!B174+($O$13+$P$13)*$N$13,($O$13+$P$13)*$N$13+($O$11*'Labor Calculation'!$N$11)+($P$11*'Labor Input Screen'!B174))))</f>
        <v>0</v>
      </c>
    </row>
    <row r="178" spans="1:13" x14ac:dyDescent="0.2">
      <c r="A178" s="2" t="e">
        <f>'Labor Input Screen'!#REF!</f>
        <v>#REF!</v>
      </c>
      <c r="B178" s="20">
        <f>IF('Labor Input Screen'!B175&lt;0,0,'Labor Input Screen'!B175*'Labor Input Screen'!D175)</f>
        <v>0</v>
      </c>
      <c r="C178" s="20">
        <f>IF('Labor Input Screen'!B175&lt;0,0,'Labor Input Screen'!B175*'Labor Input Screen'!E175)</f>
        <v>0</v>
      </c>
      <c r="D178" s="20">
        <f>IF('Labor Input Screen'!B175&lt;0,0,'Labor Input Screen'!B175*'Labor Input Screen'!F175)</f>
        <v>0</v>
      </c>
      <c r="E178" s="20">
        <f>IF('Labor Input Screen'!B175&lt;0,0,'Labor Input Screen'!B175*'Labor Input Screen'!G175)</f>
        <v>0</v>
      </c>
      <c r="F178" s="20">
        <f>IF('Labor Input Screen'!B175&lt;0,0,'Labor Input Screen'!B175*'Labor Input Screen'!H175)</f>
        <v>0</v>
      </c>
      <c r="G178" s="20">
        <f>IF('Labor Input Screen'!B175&lt;0,0,'Labor Input Screen'!B175*'Labor Input Screen'!I175)</f>
        <v>0</v>
      </c>
      <c r="H178" s="20">
        <f>IF('Labor Input Screen'!B175&lt;=0,0,'Labor Input Screen'!C175*'Labor Input Screen'!E175)</f>
        <v>0</v>
      </c>
      <c r="I178" s="20">
        <f>IF('Labor Input Screen'!B175&lt;=0,0,'Labor Input Screen'!C175*'Labor Input Screen'!F175)</f>
        <v>0</v>
      </c>
      <c r="J178" s="20">
        <f>IF('Labor Input Screen'!B175&lt;=0,0,'Labor Input Screen'!C175*'Labor Input Screen'!G175)</f>
        <v>0</v>
      </c>
      <c r="K178" s="20">
        <f>IF('Labor Input Screen'!B175&lt;=0,0,'Labor Input Screen'!C175*'Labor Input Screen'!H175)</f>
        <v>0</v>
      </c>
      <c r="L178" s="20">
        <f>IF('Labor Input Screen'!B175&lt;=0,0,'Labor Input Screen'!C175*'Labor Input Screen'!I175)</f>
        <v>0</v>
      </c>
      <c r="M178" s="20">
        <f>IF('Labor Input Screen'!B175&lt;0,0,IF('Labor Input Screen'!B175&lt;=$N$13,($O$13+$P$13+$O$11+$P$11)*'Labor Input Screen'!B175,IF('Labor Input Screen'!B175&lt;='Labor Calculation'!$N$11,($O$11+$P$11)*'Labor Input Screen'!B175+($O$13+$P$13)*$N$13,($O$13+$P$13)*$N$13+($O$11*'Labor Calculation'!$N$11)+($P$11*'Labor Input Screen'!B175))))</f>
        <v>0</v>
      </c>
    </row>
    <row r="179" spans="1:13" x14ac:dyDescent="0.2">
      <c r="A179" s="2" t="e">
        <f>'Labor Input Screen'!#REF!</f>
        <v>#REF!</v>
      </c>
      <c r="B179" s="20">
        <f>IF('Labor Input Screen'!B176&lt;0,0,'Labor Input Screen'!B176*'Labor Input Screen'!D176)</f>
        <v>0</v>
      </c>
      <c r="C179" s="20">
        <f>IF('Labor Input Screen'!B176&lt;0,0,'Labor Input Screen'!B176*'Labor Input Screen'!E176)</f>
        <v>0</v>
      </c>
      <c r="D179" s="20">
        <f>IF('Labor Input Screen'!B176&lt;0,0,'Labor Input Screen'!B176*'Labor Input Screen'!F176)</f>
        <v>0</v>
      </c>
      <c r="E179" s="20">
        <f>IF('Labor Input Screen'!B176&lt;0,0,'Labor Input Screen'!B176*'Labor Input Screen'!G176)</f>
        <v>0</v>
      </c>
      <c r="F179" s="20">
        <f>IF('Labor Input Screen'!B176&lt;0,0,'Labor Input Screen'!B176*'Labor Input Screen'!H176)</f>
        <v>0</v>
      </c>
      <c r="G179" s="20">
        <f>IF('Labor Input Screen'!B176&lt;0,0,'Labor Input Screen'!B176*'Labor Input Screen'!I176)</f>
        <v>0</v>
      </c>
      <c r="H179" s="20">
        <f>IF('Labor Input Screen'!B176&lt;=0,0,'Labor Input Screen'!C176*'Labor Input Screen'!E176)</f>
        <v>0</v>
      </c>
      <c r="I179" s="20">
        <f>IF('Labor Input Screen'!B176&lt;=0,0,'Labor Input Screen'!C176*'Labor Input Screen'!F176)</f>
        <v>0</v>
      </c>
      <c r="J179" s="20">
        <f>IF('Labor Input Screen'!B176&lt;=0,0,'Labor Input Screen'!C176*'Labor Input Screen'!G176)</f>
        <v>0</v>
      </c>
      <c r="K179" s="20">
        <f>IF('Labor Input Screen'!B176&lt;=0,0,'Labor Input Screen'!C176*'Labor Input Screen'!H176)</f>
        <v>0</v>
      </c>
      <c r="L179" s="20">
        <f>IF('Labor Input Screen'!B176&lt;=0,0,'Labor Input Screen'!C176*'Labor Input Screen'!I176)</f>
        <v>0</v>
      </c>
      <c r="M179" s="20">
        <f>IF('Labor Input Screen'!B176&lt;0,0,IF('Labor Input Screen'!B176&lt;=$N$13,($O$13+$P$13+$O$11+$P$11)*'Labor Input Screen'!B176,IF('Labor Input Screen'!B176&lt;='Labor Calculation'!$N$11,($O$11+$P$11)*'Labor Input Screen'!B176+($O$13+$P$13)*$N$13,($O$13+$P$13)*$N$13+($O$11*'Labor Calculation'!$N$11)+($P$11*'Labor Input Screen'!B176))))</f>
        <v>0</v>
      </c>
    </row>
    <row r="180" spans="1:13" x14ac:dyDescent="0.2">
      <c r="A180" s="2" t="e">
        <f>'Labor Input Screen'!#REF!</f>
        <v>#REF!</v>
      </c>
      <c r="B180" s="20">
        <f>IF('Labor Input Screen'!B177&lt;0,0,'Labor Input Screen'!B177*'Labor Input Screen'!D177)</f>
        <v>0</v>
      </c>
      <c r="C180" s="20">
        <f>IF('Labor Input Screen'!B177&lt;0,0,'Labor Input Screen'!B177*'Labor Input Screen'!E177)</f>
        <v>0</v>
      </c>
      <c r="D180" s="20">
        <f>IF('Labor Input Screen'!B177&lt;0,0,'Labor Input Screen'!B177*'Labor Input Screen'!F177)</f>
        <v>0</v>
      </c>
      <c r="E180" s="20">
        <f>IF('Labor Input Screen'!B177&lt;0,0,'Labor Input Screen'!B177*'Labor Input Screen'!G177)</f>
        <v>0</v>
      </c>
      <c r="F180" s="20">
        <f>IF('Labor Input Screen'!B177&lt;0,0,'Labor Input Screen'!B177*'Labor Input Screen'!H177)</f>
        <v>0</v>
      </c>
      <c r="G180" s="20">
        <f>IF('Labor Input Screen'!B177&lt;0,0,'Labor Input Screen'!B177*'Labor Input Screen'!I177)</f>
        <v>0</v>
      </c>
      <c r="H180" s="20">
        <f>IF('Labor Input Screen'!B177&lt;=0,0,'Labor Input Screen'!C177*'Labor Input Screen'!E177)</f>
        <v>0</v>
      </c>
      <c r="I180" s="20">
        <f>IF('Labor Input Screen'!B177&lt;=0,0,'Labor Input Screen'!C177*'Labor Input Screen'!F177)</f>
        <v>0</v>
      </c>
      <c r="J180" s="20">
        <f>IF('Labor Input Screen'!B177&lt;=0,0,'Labor Input Screen'!C177*'Labor Input Screen'!G177)</f>
        <v>0</v>
      </c>
      <c r="K180" s="20">
        <f>IF('Labor Input Screen'!B177&lt;=0,0,'Labor Input Screen'!C177*'Labor Input Screen'!H177)</f>
        <v>0</v>
      </c>
      <c r="L180" s="20">
        <f>IF('Labor Input Screen'!B177&lt;=0,0,'Labor Input Screen'!C177*'Labor Input Screen'!I177)</f>
        <v>0</v>
      </c>
      <c r="M180" s="20">
        <f>IF('Labor Input Screen'!B177&lt;0,0,IF('Labor Input Screen'!B177&lt;=$N$13,($O$13+$P$13+$O$11+$P$11)*'Labor Input Screen'!B177,IF('Labor Input Screen'!B177&lt;='Labor Calculation'!$N$11,($O$11+$P$11)*'Labor Input Screen'!B177+($O$13+$P$13)*$N$13,($O$13+$P$13)*$N$13+($O$11*'Labor Calculation'!$N$11)+($P$11*'Labor Input Screen'!B177))))</f>
        <v>0</v>
      </c>
    </row>
    <row r="181" spans="1:13" x14ac:dyDescent="0.2">
      <c r="A181" s="2" t="e">
        <f>'Labor Input Screen'!#REF!</f>
        <v>#REF!</v>
      </c>
      <c r="B181" s="20">
        <f>IF('Labor Input Screen'!B178&lt;0,0,'Labor Input Screen'!B178*'Labor Input Screen'!D178)</f>
        <v>0</v>
      </c>
      <c r="C181" s="20">
        <f>IF('Labor Input Screen'!B178&lt;0,0,'Labor Input Screen'!B178*'Labor Input Screen'!E178)</f>
        <v>0</v>
      </c>
      <c r="D181" s="20">
        <f>IF('Labor Input Screen'!B178&lt;0,0,'Labor Input Screen'!B178*'Labor Input Screen'!F178)</f>
        <v>0</v>
      </c>
      <c r="E181" s="20">
        <f>IF('Labor Input Screen'!B178&lt;0,0,'Labor Input Screen'!B178*'Labor Input Screen'!G178)</f>
        <v>0</v>
      </c>
      <c r="F181" s="20">
        <f>IF('Labor Input Screen'!B178&lt;0,0,'Labor Input Screen'!B178*'Labor Input Screen'!H178)</f>
        <v>0</v>
      </c>
      <c r="G181" s="20">
        <f>IF('Labor Input Screen'!B178&lt;0,0,'Labor Input Screen'!B178*'Labor Input Screen'!I178)</f>
        <v>0</v>
      </c>
      <c r="H181" s="20">
        <f>IF('Labor Input Screen'!B178&lt;=0,0,'Labor Input Screen'!C178*'Labor Input Screen'!E178)</f>
        <v>0</v>
      </c>
      <c r="I181" s="20">
        <f>IF('Labor Input Screen'!B178&lt;=0,0,'Labor Input Screen'!C178*'Labor Input Screen'!F178)</f>
        <v>0</v>
      </c>
      <c r="J181" s="20">
        <f>IF('Labor Input Screen'!B178&lt;=0,0,'Labor Input Screen'!C178*'Labor Input Screen'!G178)</f>
        <v>0</v>
      </c>
      <c r="K181" s="20">
        <f>IF('Labor Input Screen'!B178&lt;=0,0,'Labor Input Screen'!C178*'Labor Input Screen'!H178)</f>
        <v>0</v>
      </c>
      <c r="L181" s="20">
        <f>IF('Labor Input Screen'!B178&lt;=0,0,'Labor Input Screen'!C178*'Labor Input Screen'!I178)</f>
        <v>0</v>
      </c>
      <c r="M181" s="20">
        <f>IF('Labor Input Screen'!B178&lt;0,0,IF('Labor Input Screen'!B178&lt;=$N$13,($O$13+$P$13+$O$11+$P$11)*'Labor Input Screen'!B178,IF('Labor Input Screen'!B178&lt;='Labor Calculation'!$N$11,($O$11+$P$11)*'Labor Input Screen'!B178+($O$13+$P$13)*$N$13,($O$13+$P$13)*$N$13+($O$11*'Labor Calculation'!$N$11)+($P$11*'Labor Input Screen'!B178))))</f>
        <v>0</v>
      </c>
    </row>
    <row r="182" spans="1:13" x14ac:dyDescent="0.2">
      <c r="A182" s="2" t="e">
        <f>'Labor Input Screen'!#REF!</f>
        <v>#REF!</v>
      </c>
      <c r="B182" s="20">
        <f>IF('Labor Input Screen'!B179&lt;0,0,'Labor Input Screen'!B179*'Labor Input Screen'!D179)</f>
        <v>0</v>
      </c>
      <c r="C182" s="20">
        <f>IF('Labor Input Screen'!B179&lt;0,0,'Labor Input Screen'!B179*'Labor Input Screen'!E179)</f>
        <v>0</v>
      </c>
      <c r="D182" s="20">
        <f>IF('Labor Input Screen'!B179&lt;0,0,'Labor Input Screen'!B179*'Labor Input Screen'!F179)</f>
        <v>0</v>
      </c>
      <c r="E182" s="20">
        <f>IF('Labor Input Screen'!B179&lt;0,0,'Labor Input Screen'!B179*'Labor Input Screen'!G179)</f>
        <v>0</v>
      </c>
      <c r="F182" s="20">
        <f>IF('Labor Input Screen'!B179&lt;0,0,'Labor Input Screen'!B179*'Labor Input Screen'!H179)</f>
        <v>0</v>
      </c>
      <c r="G182" s="20">
        <f>IF('Labor Input Screen'!B179&lt;0,0,'Labor Input Screen'!B179*'Labor Input Screen'!I179)</f>
        <v>0</v>
      </c>
      <c r="H182" s="20">
        <f>IF('Labor Input Screen'!B179&lt;=0,0,'Labor Input Screen'!C179*'Labor Input Screen'!E179)</f>
        <v>0</v>
      </c>
      <c r="I182" s="20">
        <f>IF('Labor Input Screen'!B179&lt;=0,0,'Labor Input Screen'!C179*'Labor Input Screen'!F179)</f>
        <v>0</v>
      </c>
      <c r="J182" s="20">
        <f>IF('Labor Input Screen'!B179&lt;=0,0,'Labor Input Screen'!C179*'Labor Input Screen'!G179)</f>
        <v>0</v>
      </c>
      <c r="K182" s="20">
        <f>IF('Labor Input Screen'!B179&lt;=0,0,'Labor Input Screen'!C179*'Labor Input Screen'!H179)</f>
        <v>0</v>
      </c>
      <c r="L182" s="20">
        <f>IF('Labor Input Screen'!B179&lt;=0,0,'Labor Input Screen'!C179*'Labor Input Screen'!I179)</f>
        <v>0</v>
      </c>
      <c r="M182" s="20">
        <f>IF('Labor Input Screen'!B179&lt;0,0,IF('Labor Input Screen'!B179&lt;=$N$13,($O$13+$P$13+$O$11+$P$11)*'Labor Input Screen'!B179,IF('Labor Input Screen'!B179&lt;='Labor Calculation'!$N$11,($O$11+$P$11)*'Labor Input Screen'!B179+($O$13+$P$13)*$N$13,($O$13+$P$13)*$N$13+($O$11*'Labor Calculation'!$N$11)+($P$11*'Labor Input Screen'!B179))))</f>
        <v>0</v>
      </c>
    </row>
    <row r="183" spans="1:13" x14ac:dyDescent="0.2">
      <c r="A183" s="2" t="e">
        <f>'Labor Input Screen'!#REF!</f>
        <v>#REF!</v>
      </c>
      <c r="B183" s="20">
        <f>IF('Labor Input Screen'!B180&lt;0,0,'Labor Input Screen'!B180*'Labor Input Screen'!D180)</f>
        <v>0</v>
      </c>
      <c r="C183" s="20">
        <f>IF('Labor Input Screen'!B180&lt;0,0,'Labor Input Screen'!B180*'Labor Input Screen'!E180)</f>
        <v>0</v>
      </c>
      <c r="D183" s="20">
        <f>IF('Labor Input Screen'!B180&lt;0,0,'Labor Input Screen'!B180*'Labor Input Screen'!F180)</f>
        <v>0</v>
      </c>
      <c r="E183" s="20">
        <f>IF('Labor Input Screen'!B180&lt;0,0,'Labor Input Screen'!B180*'Labor Input Screen'!G180)</f>
        <v>0</v>
      </c>
      <c r="F183" s="20">
        <f>IF('Labor Input Screen'!B180&lt;0,0,'Labor Input Screen'!B180*'Labor Input Screen'!H180)</f>
        <v>0</v>
      </c>
      <c r="G183" s="20">
        <f>IF('Labor Input Screen'!B180&lt;0,0,'Labor Input Screen'!B180*'Labor Input Screen'!I180)</f>
        <v>0</v>
      </c>
      <c r="H183" s="20">
        <f>IF('Labor Input Screen'!B180&lt;=0,0,'Labor Input Screen'!C180*'Labor Input Screen'!E180)</f>
        <v>0</v>
      </c>
      <c r="I183" s="20">
        <f>IF('Labor Input Screen'!B180&lt;=0,0,'Labor Input Screen'!C180*'Labor Input Screen'!F180)</f>
        <v>0</v>
      </c>
      <c r="J183" s="20">
        <f>IF('Labor Input Screen'!B180&lt;=0,0,'Labor Input Screen'!C180*'Labor Input Screen'!G180)</f>
        <v>0</v>
      </c>
      <c r="K183" s="20">
        <f>IF('Labor Input Screen'!B180&lt;=0,0,'Labor Input Screen'!C180*'Labor Input Screen'!H180)</f>
        <v>0</v>
      </c>
      <c r="L183" s="20">
        <f>IF('Labor Input Screen'!B180&lt;=0,0,'Labor Input Screen'!C180*'Labor Input Screen'!I180)</f>
        <v>0</v>
      </c>
      <c r="M183" s="20">
        <f>IF('Labor Input Screen'!B180&lt;0,0,IF('Labor Input Screen'!B180&lt;=$N$13,($O$13+$P$13+$O$11+$P$11)*'Labor Input Screen'!B180,IF('Labor Input Screen'!B180&lt;='Labor Calculation'!$N$11,($O$11+$P$11)*'Labor Input Screen'!B180+($O$13+$P$13)*$N$13,($O$13+$P$13)*$N$13+($O$11*'Labor Calculation'!$N$11)+($P$11*'Labor Input Screen'!B180))))</f>
        <v>0</v>
      </c>
    </row>
    <row r="184" spans="1:13" x14ac:dyDescent="0.2">
      <c r="A184" s="2" t="e">
        <f>'Labor Input Screen'!#REF!</f>
        <v>#REF!</v>
      </c>
      <c r="B184" s="20">
        <f>IF('Labor Input Screen'!B181&lt;0,0,'Labor Input Screen'!B181*'Labor Input Screen'!D181)</f>
        <v>0</v>
      </c>
      <c r="C184" s="20">
        <f>IF('Labor Input Screen'!B181&lt;0,0,'Labor Input Screen'!B181*'Labor Input Screen'!E181)</f>
        <v>0</v>
      </c>
      <c r="D184" s="20">
        <f>IF('Labor Input Screen'!B181&lt;0,0,'Labor Input Screen'!B181*'Labor Input Screen'!F181)</f>
        <v>0</v>
      </c>
      <c r="E184" s="20">
        <f>IF('Labor Input Screen'!B181&lt;0,0,'Labor Input Screen'!B181*'Labor Input Screen'!G181)</f>
        <v>0</v>
      </c>
      <c r="F184" s="20">
        <f>IF('Labor Input Screen'!B181&lt;0,0,'Labor Input Screen'!B181*'Labor Input Screen'!H181)</f>
        <v>0</v>
      </c>
      <c r="G184" s="20">
        <f>IF('Labor Input Screen'!B181&lt;0,0,'Labor Input Screen'!B181*'Labor Input Screen'!I181)</f>
        <v>0</v>
      </c>
      <c r="H184" s="20">
        <f>IF('Labor Input Screen'!B181&lt;=0,0,'Labor Input Screen'!C181*'Labor Input Screen'!E181)</f>
        <v>0</v>
      </c>
      <c r="I184" s="20">
        <f>IF('Labor Input Screen'!B181&lt;=0,0,'Labor Input Screen'!C181*'Labor Input Screen'!F181)</f>
        <v>0</v>
      </c>
      <c r="J184" s="20">
        <f>IF('Labor Input Screen'!B181&lt;=0,0,'Labor Input Screen'!C181*'Labor Input Screen'!G181)</f>
        <v>0</v>
      </c>
      <c r="K184" s="20">
        <f>IF('Labor Input Screen'!B181&lt;=0,0,'Labor Input Screen'!C181*'Labor Input Screen'!H181)</f>
        <v>0</v>
      </c>
      <c r="L184" s="20">
        <f>IF('Labor Input Screen'!B181&lt;=0,0,'Labor Input Screen'!C181*'Labor Input Screen'!I181)</f>
        <v>0</v>
      </c>
      <c r="M184" s="20">
        <f>IF('Labor Input Screen'!B181&lt;0,0,IF('Labor Input Screen'!B181&lt;=$N$13,($O$13+$P$13+$O$11+$P$11)*'Labor Input Screen'!B181,IF('Labor Input Screen'!B181&lt;='Labor Calculation'!$N$11,($O$11+$P$11)*'Labor Input Screen'!B181+($O$13+$P$13)*$N$13,($O$13+$P$13)*$N$13+($O$11*'Labor Calculation'!$N$11)+($P$11*'Labor Input Screen'!B181))))</f>
        <v>0</v>
      </c>
    </row>
    <row r="185" spans="1:13" x14ac:dyDescent="0.2">
      <c r="A185" s="2" t="e">
        <f>'Labor Input Screen'!#REF!</f>
        <v>#REF!</v>
      </c>
      <c r="B185" s="20">
        <f>IF('Labor Input Screen'!B182&lt;0,0,'Labor Input Screen'!B182*'Labor Input Screen'!D182)</f>
        <v>0</v>
      </c>
      <c r="C185" s="20">
        <f>IF('Labor Input Screen'!B182&lt;0,0,'Labor Input Screen'!B182*'Labor Input Screen'!E182)</f>
        <v>0</v>
      </c>
      <c r="D185" s="20">
        <f>IF('Labor Input Screen'!B182&lt;0,0,'Labor Input Screen'!B182*'Labor Input Screen'!F182)</f>
        <v>0</v>
      </c>
      <c r="E185" s="20">
        <f>IF('Labor Input Screen'!B182&lt;0,0,'Labor Input Screen'!B182*'Labor Input Screen'!G182)</f>
        <v>0</v>
      </c>
      <c r="F185" s="20">
        <f>IF('Labor Input Screen'!B182&lt;0,0,'Labor Input Screen'!B182*'Labor Input Screen'!H182)</f>
        <v>0</v>
      </c>
      <c r="G185" s="20">
        <f>IF('Labor Input Screen'!B182&lt;0,0,'Labor Input Screen'!B182*'Labor Input Screen'!I182)</f>
        <v>0</v>
      </c>
      <c r="H185" s="20">
        <f>IF('Labor Input Screen'!B182&lt;=0,0,'Labor Input Screen'!C182*'Labor Input Screen'!E182)</f>
        <v>0</v>
      </c>
      <c r="I185" s="20">
        <f>IF('Labor Input Screen'!B182&lt;=0,0,'Labor Input Screen'!C182*'Labor Input Screen'!F182)</f>
        <v>0</v>
      </c>
      <c r="J185" s="20">
        <f>IF('Labor Input Screen'!B182&lt;=0,0,'Labor Input Screen'!C182*'Labor Input Screen'!G182)</f>
        <v>0</v>
      </c>
      <c r="K185" s="20">
        <f>IF('Labor Input Screen'!B182&lt;=0,0,'Labor Input Screen'!C182*'Labor Input Screen'!H182)</f>
        <v>0</v>
      </c>
      <c r="L185" s="20">
        <f>IF('Labor Input Screen'!B182&lt;=0,0,'Labor Input Screen'!C182*'Labor Input Screen'!I182)</f>
        <v>0</v>
      </c>
      <c r="M185" s="20">
        <f>IF('Labor Input Screen'!B182&lt;0,0,IF('Labor Input Screen'!B182&lt;=$N$13,($O$13+$P$13+$O$11+$P$11)*'Labor Input Screen'!B182,IF('Labor Input Screen'!B182&lt;='Labor Calculation'!$N$11,($O$11+$P$11)*'Labor Input Screen'!B182+($O$13+$P$13)*$N$13,($O$13+$P$13)*$N$13+($O$11*'Labor Calculation'!$N$11)+($P$11*'Labor Input Screen'!B182))))</f>
        <v>0</v>
      </c>
    </row>
    <row r="186" spans="1:13" x14ac:dyDescent="0.2">
      <c r="A186" s="2" t="e">
        <f>'Labor Input Screen'!#REF!</f>
        <v>#REF!</v>
      </c>
      <c r="B186" s="20">
        <f>IF('Labor Input Screen'!B183&lt;0,0,'Labor Input Screen'!B183*'Labor Input Screen'!D183)</f>
        <v>0</v>
      </c>
      <c r="C186" s="20">
        <f>IF('Labor Input Screen'!B183&lt;0,0,'Labor Input Screen'!B183*'Labor Input Screen'!E183)</f>
        <v>0</v>
      </c>
      <c r="D186" s="20">
        <f>IF('Labor Input Screen'!B183&lt;0,0,'Labor Input Screen'!B183*'Labor Input Screen'!F183)</f>
        <v>0</v>
      </c>
      <c r="E186" s="20">
        <f>IF('Labor Input Screen'!B183&lt;0,0,'Labor Input Screen'!B183*'Labor Input Screen'!G183)</f>
        <v>0</v>
      </c>
      <c r="F186" s="20">
        <f>IF('Labor Input Screen'!B183&lt;0,0,'Labor Input Screen'!B183*'Labor Input Screen'!H183)</f>
        <v>0</v>
      </c>
      <c r="G186" s="20">
        <f>IF('Labor Input Screen'!B183&lt;0,0,'Labor Input Screen'!B183*'Labor Input Screen'!I183)</f>
        <v>0</v>
      </c>
      <c r="H186" s="20">
        <f>IF('Labor Input Screen'!B183&lt;=0,0,'Labor Input Screen'!C183*'Labor Input Screen'!E183)</f>
        <v>0</v>
      </c>
      <c r="I186" s="20">
        <f>IF('Labor Input Screen'!B183&lt;=0,0,'Labor Input Screen'!C183*'Labor Input Screen'!F183)</f>
        <v>0</v>
      </c>
      <c r="J186" s="20">
        <f>IF('Labor Input Screen'!B183&lt;=0,0,'Labor Input Screen'!C183*'Labor Input Screen'!G183)</f>
        <v>0</v>
      </c>
      <c r="K186" s="20">
        <f>IF('Labor Input Screen'!B183&lt;=0,0,'Labor Input Screen'!C183*'Labor Input Screen'!H183)</f>
        <v>0</v>
      </c>
      <c r="L186" s="20">
        <f>IF('Labor Input Screen'!B183&lt;=0,0,'Labor Input Screen'!C183*'Labor Input Screen'!I183)</f>
        <v>0</v>
      </c>
      <c r="M186" s="20">
        <f>IF('Labor Input Screen'!B183&lt;0,0,IF('Labor Input Screen'!B183&lt;=$N$13,($O$13+$P$13+$O$11+$P$11)*'Labor Input Screen'!B183,IF('Labor Input Screen'!B183&lt;='Labor Calculation'!$N$11,($O$11+$P$11)*'Labor Input Screen'!B183+($O$13+$P$13)*$N$13,($O$13+$P$13)*$N$13+($O$11*'Labor Calculation'!$N$11)+($P$11*'Labor Input Screen'!B183))))</f>
        <v>0</v>
      </c>
    </row>
    <row r="187" spans="1:13" x14ac:dyDescent="0.2">
      <c r="A187" s="2" t="e">
        <f>'Labor Input Screen'!#REF!</f>
        <v>#REF!</v>
      </c>
      <c r="B187" s="20">
        <f>IF('Labor Input Screen'!B184&lt;0,0,'Labor Input Screen'!B184*'Labor Input Screen'!D184)</f>
        <v>0</v>
      </c>
      <c r="C187" s="20">
        <f>IF('Labor Input Screen'!B184&lt;0,0,'Labor Input Screen'!B184*'Labor Input Screen'!E184)</f>
        <v>0</v>
      </c>
      <c r="D187" s="20">
        <f>IF('Labor Input Screen'!B184&lt;0,0,'Labor Input Screen'!B184*'Labor Input Screen'!F184)</f>
        <v>0</v>
      </c>
      <c r="E187" s="20">
        <f>IF('Labor Input Screen'!B184&lt;0,0,'Labor Input Screen'!B184*'Labor Input Screen'!G184)</f>
        <v>0</v>
      </c>
      <c r="F187" s="20">
        <f>IF('Labor Input Screen'!B184&lt;0,0,'Labor Input Screen'!B184*'Labor Input Screen'!H184)</f>
        <v>0</v>
      </c>
      <c r="G187" s="20">
        <f>IF('Labor Input Screen'!B184&lt;0,0,'Labor Input Screen'!B184*'Labor Input Screen'!I184)</f>
        <v>0</v>
      </c>
      <c r="H187" s="20">
        <f>IF('Labor Input Screen'!B184&lt;=0,0,'Labor Input Screen'!C184*'Labor Input Screen'!E184)</f>
        <v>0</v>
      </c>
      <c r="I187" s="20">
        <f>IF('Labor Input Screen'!B184&lt;=0,0,'Labor Input Screen'!C184*'Labor Input Screen'!F184)</f>
        <v>0</v>
      </c>
      <c r="J187" s="20">
        <f>IF('Labor Input Screen'!B184&lt;=0,0,'Labor Input Screen'!C184*'Labor Input Screen'!G184)</f>
        <v>0</v>
      </c>
      <c r="K187" s="20">
        <f>IF('Labor Input Screen'!B184&lt;=0,0,'Labor Input Screen'!C184*'Labor Input Screen'!H184)</f>
        <v>0</v>
      </c>
      <c r="L187" s="20">
        <f>IF('Labor Input Screen'!B184&lt;=0,0,'Labor Input Screen'!C184*'Labor Input Screen'!I184)</f>
        <v>0</v>
      </c>
      <c r="M187" s="20">
        <f>IF('Labor Input Screen'!B184&lt;0,0,IF('Labor Input Screen'!B184&lt;=$N$13,($O$13+$P$13+$O$11+$P$11)*'Labor Input Screen'!B184,IF('Labor Input Screen'!B184&lt;='Labor Calculation'!$N$11,($O$11+$P$11)*'Labor Input Screen'!B184+($O$13+$P$13)*$N$13,($O$13+$P$13)*$N$13+($O$11*'Labor Calculation'!$N$11)+($P$11*'Labor Input Screen'!B184))))</f>
        <v>0</v>
      </c>
    </row>
    <row r="188" spans="1:13" x14ac:dyDescent="0.2">
      <c r="A188" s="2" t="e">
        <f>'Labor Input Screen'!#REF!</f>
        <v>#REF!</v>
      </c>
      <c r="B188" s="20">
        <f>IF('Labor Input Screen'!B185&lt;0,0,'Labor Input Screen'!B185*'Labor Input Screen'!D185)</f>
        <v>0</v>
      </c>
      <c r="C188" s="20">
        <f>IF('Labor Input Screen'!B185&lt;0,0,'Labor Input Screen'!B185*'Labor Input Screen'!E185)</f>
        <v>0</v>
      </c>
      <c r="D188" s="20">
        <f>IF('Labor Input Screen'!B185&lt;0,0,'Labor Input Screen'!B185*'Labor Input Screen'!F185)</f>
        <v>0</v>
      </c>
      <c r="E188" s="20">
        <f>IF('Labor Input Screen'!B185&lt;0,0,'Labor Input Screen'!B185*'Labor Input Screen'!G185)</f>
        <v>0</v>
      </c>
      <c r="F188" s="20">
        <f>IF('Labor Input Screen'!B185&lt;0,0,'Labor Input Screen'!B185*'Labor Input Screen'!H185)</f>
        <v>0</v>
      </c>
      <c r="G188" s="20">
        <f>IF('Labor Input Screen'!B185&lt;0,0,'Labor Input Screen'!B185*'Labor Input Screen'!I185)</f>
        <v>0</v>
      </c>
      <c r="H188" s="20">
        <f>IF('Labor Input Screen'!B185&lt;=0,0,'Labor Input Screen'!C185*'Labor Input Screen'!E185)</f>
        <v>0</v>
      </c>
      <c r="I188" s="20">
        <f>IF('Labor Input Screen'!B185&lt;=0,0,'Labor Input Screen'!C185*'Labor Input Screen'!F185)</f>
        <v>0</v>
      </c>
      <c r="J188" s="20">
        <f>IF('Labor Input Screen'!B185&lt;=0,0,'Labor Input Screen'!C185*'Labor Input Screen'!G185)</f>
        <v>0</v>
      </c>
      <c r="K188" s="20">
        <f>IF('Labor Input Screen'!B185&lt;=0,0,'Labor Input Screen'!C185*'Labor Input Screen'!H185)</f>
        <v>0</v>
      </c>
      <c r="L188" s="20">
        <f>IF('Labor Input Screen'!B185&lt;=0,0,'Labor Input Screen'!C185*'Labor Input Screen'!I185)</f>
        <v>0</v>
      </c>
      <c r="M188" s="20">
        <f>IF('Labor Input Screen'!B185&lt;0,0,IF('Labor Input Screen'!B185&lt;=$N$13,($O$13+$P$13+$O$11+$P$11)*'Labor Input Screen'!B185,IF('Labor Input Screen'!B185&lt;='Labor Calculation'!$N$11,($O$11+$P$11)*'Labor Input Screen'!B185+($O$13+$P$13)*$N$13,($O$13+$P$13)*$N$13+($O$11*'Labor Calculation'!$N$11)+($P$11*'Labor Input Screen'!B185))))</f>
        <v>0</v>
      </c>
    </row>
    <row r="189" spans="1:13" x14ac:dyDescent="0.2">
      <c r="A189" s="2" t="e">
        <f>'Labor Input Screen'!#REF!</f>
        <v>#REF!</v>
      </c>
      <c r="B189" s="20">
        <f>IF('Labor Input Screen'!B186&lt;0,0,'Labor Input Screen'!B186*'Labor Input Screen'!D186)</f>
        <v>0</v>
      </c>
      <c r="C189" s="20">
        <f>IF('Labor Input Screen'!B186&lt;0,0,'Labor Input Screen'!B186*'Labor Input Screen'!E186)</f>
        <v>0</v>
      </c>
      <c r="D189" s="20">
        <f>IF('Labor Input Screen'!B186&lt;0,0,'Labor Input Screen'!B186*'Labor Input Screen'!F186)</f>
        <v>0</v>
      </c>
      <c r="E189" s="20">
        <f>IF('Labor Input Screen'!B186&lt;0,0,'Labor Input Screen'!B186*'Labor Input Screen'!G186)</f>
        <v>0</v>
      </c>
      <c r="F189" s="20">
        <f>IF('Labor Input Screen'!B186&lt;0,0,'Labor Input Screen'!B186*'Labor Input Screen'!H186)</f>
        <v>0</v>
      </c>
      <c r="G189" s="20">
        <f>IF('Labor Input Screen'!B186&lt;0,0,'Labor Input Screen'!B186*'Labor Input Screen'!I186)</f>
        <v>0</v>
      </c>
      <c r="H189" s="20">
        <f>IF('Labor Input Screen'!B186&lt;=0,0,'Labor Input Screen'!C186*'Labor Input Screen'!E186)</f>
        <v>0</v>
      </c>
      <c r="I189" s="20">
        <f>IF('Labor Input Screen'!B186&lt;=0,0,'Labor Input Screen'!C186*'Labor Input Screen'!F186)</f>
        <v>0</v>
      </c>
      <c r="J189" s="20">
        <f>IF('Labor Input Screen'!B186&lt;=0,0,'Labor Input Screen'!C186*'Labor Input Screen'!G186)</f>
        <v>0</v>
      </c>
      <c r="K189" s="20">
        <f>IF('Labor Input Screen'!B186&lt;=0,0,'Labor Input Screen'!C186*'Labor Input Screen'!H186)</f>
        <v>0</v>
      </c>
      <c r="L189" s="20">
        <f>IF('Labor Input Screen'!B186&lt;=0,0,'Labor Input Screen'!C186*'Labor Input Screen'!I186)</f>
        <v>0</v>
      </c>
      <c r="M189" s="20">
        <f>IF('Labor Input Screen'!B186&lt;0,0,IF('Labor Input Screen'!B186&lt;=$N$13,($O$13+$P$13+$O$11+$P$11)*'Labor Input Screen'!B186,IF('Labor Input Screen'!B186&lt;='Labor Calculation'!$N$11,($O$11+$P$11)*'Labor Input Screen'!B186+($O$13+$P$13)*$N$13,($O$13+$P$13)*$N$13+($O$11*'Labor Calculation'!$N$11)+($P$11*'Labor Input Screen'!B186))))</f>
        <v>0</v>
      </c>
    </row>
    <row r="190" spans="1:13" x14ac:dyDescent="0.2">
      <c r="A190" s="2" t="e">
        <f>'Labor Input Screen'!#REF!</f>
        <v>#REF!</v>
      </c>
      <c r="B190" s="20">
        <f>IF('Labor Input Screen'!B187&lt;0,0,'Labor Input Screen'!B187*'Labor Input Screen'!D187)</f>
        <v>0</v>
      </c>
      <c r="C190" s="20">
        <f>IF('Labor Input Screen'!B187&lt;0,0,'Labor Input Screen'!B187*'Labor Input Screen'!E187)</f>
        <v>0</v>
      </c>
      <c r="D190" s="20">
        <f>IF('Labor Input Screen'!B187&lt;0,0,'Labor Input Screen'!B187*'Labor Input Screen'!F187)</f>
        <v>0</v>
      </c>
      <c r="E190" s="20">
        <f>IF('Labor Input Screen'!B187&lt;0,0,'Labor Input Screen'!B187*'Labor Input Screen'!G187)</f>
        <v>0</v>
      </c>
      <c r="F190" s="20">
        <f>IF('Labor Input Screen'!B187&lt;0,0,'Labor Input Screen'!B187*'Labor Input Screen'!H187)</f>
        <v>0</v>
      </c>
      <c r="G190" s="20">
        <f>IF('Labor Input Screen'!B187&lt;0,0,'Labor Input Screen'!B187*'Labor Input Screen'!I187)</f>
        <v>0</v>
      </c>
      <c r="H190" s="20">
        <f>IF('Labor Input Screen'!B187&lt;=0,0,'Labor Input Screen'!C187*'Labor Input Screen'!E187)</f>
        <v>0</v>
      </c>
      <c r="I190" s="20">
        <f>IF('Labor Input Screen'!B187&lt;=0,0,'Labor Input Screen'!C187*'Labor Input Screen'!F187)</f>
        <v>0</v>
      </c>
      <c r="J190" s="20">
        <f>IF('Labor Input Screen'!B187&lt;=0,0,'Labor Input Screen'!C187*'Labor Input Screen'!G187)</f>
        <v>0</v>
      </c>
      <c r="K190" s="20">
        <f>IF('Labor Input Screen'!B187&lt;=0,0,'Labor Input Screen'!C187*'Labor Input Screen'!H187)</f>
        <v>0</v>
      </c>
      <c r="L190" s="20">
        <f>IF('Labor Input Screen'!B187&lt;=0,0,'Labor Input Screen'!C187*'Labor Input Screen'!I187)</f>
        <v>0</v>
      </c>
      <c r="M190" s="20">
        <f>IF('Labor Input Screen'!B187&lt;0,0,IF('Labor Input Screen'!B187&lt;=$N$13,($O$13+$P$13+$O$11+$P$11)*'Labor Input Screen'!B187,IF('Labor Input Screen'!B187&lt;='Labor Calculation'!$N$11,($O$11+$P$11)*'Labor Input Screen'!B187+($O$13+$P$13)*$N$13,($O$13+$P$13)*$N$13+($O$11*'Labor Calculation'!$N$11)+($P$11*'Labor Input Screen'!B187))))</f>
        <v>0</v>
      </c>
    </row>
    <row r="191" spans="1:13" x14ac:dyDescent="0.2">
      <c r="A191" s="2" t="e">
        <f>'Labor Input Screen'!#REF!</f>
        <v>#REF!</v>
      </c>
      <c r="B191" s="20">
        <f>IF('Labor Input Screen'!B188&lt;0,0,'Labor Input Screen'!B188*'Labor Input Screen'!D188)</f>
        <v>0</v>
      </c>
      <c r="C191" s="20">
        <f>IF('Labor Input Screen'!B188&lt;0,0,'Labor Input Screen'!B188*'Labor Input Screen'!E188)</f>
        <v>0</v>
      </c>
      <c r="D191" s="20">
        <f>IF('Labor Input Screen'!B188&lt;0,0,'Labor Input Screen'!B188*'Labor Input Screen'!F188)</f>
        <v>0</v>
      </c>
      <c r="E191" s="20">
        <f>IF('Labor Input Screen'!B188&lt;0,0,'Labor Input Screen'!B188*'Labor Input Screen'!G188)</f>
        <v>0</v>
      </c>
      <c r="F191" s="20">
        <f>IF('Labor Input Screen'!B188&lt;0,0,'Labor Input Screen'!B188*'Labor Input Screen'!H188)</f>
        <v>0</v>
      </c>
      <c r="G191" s="20">
        <f>IF('Labor Input Screen'!B188&lt;0,0,'Labor Input Screen'!B188*'Labor Input Screen'!I188)</f>
        <v>0</v>
      </c>
      <c r="H191" s="20">
        <f>IF('Labor Input Screen'!B188&lt;=0,0,'Labor Input Screen'!C188*'Labor Input Screen'!E188)</f>
        <v>0</v>
      </c>
      <c r="I191" s="20">
        <f>IF('Labor Input Screen'!B188&lt;=0,0,'Labor Input Screen'!C188*'Labor Input Screen'!F188)</f>
        <v>0</v>
      </c>
      <c r="J191" s="20">
        <f>IF('Labor Input Screen'!B188&lt;=0,0,'Labor Input Screen'!C188*'Labor Input Screen'!G188)</f>
        <v>0</v>
      </c>
      <c r="K191" s="20">
        <f>IF('Labor Input Screen'!B188&lt;=0,0,'Labor Input Screen'!C188*'Labor Input Screen'!H188)</f>
        <v>0</v>
      </c>
      <c r="L191" s="20">
        <f>IF('Labor Input Screen'!B188&lt;=0,0,'Labor Input Screen'!C188*'Labor Input Screen'!I188)</f>
        <v>0</v>
      </c>
      <c r="M191" s="20">
        <f>IF('Labor Input Screen'!B188&lt;0,0,IF('Labor Input Screen'!B188&lt;=$N$13,($O$13+$P$13+$O$11+$P$11)*'Labor Input Screen'!B188,IF('Labor Input Screen'!B188&lt;='Labor Calculation'!$N$11,($O$11+$P$11)*'Labor Input Screen'!B188+($O$13+$P$13)*$N$13,($O$13+$P$13)*$N$13+($O$11*'Labor Calculation'!$N$11)+($P$11*'Labor Input Screen'!B188))))</f>
        <v>0</v>
      </c>
    </row>
    <row r="192" spans="1:13" x14ac:dyDescent="0.2">
      <c r="A192" s="2" t="e">
        <f>'Labor Input Screen'!#REF!</f>
        <v>#REF!</v>
      </c>
      <c r="B192" s="20">
        <f>IF('Labor Input Screen'!B189&lt;0,0,'Labor Input Screen'!B189*'Labor Input Screen'!D189)</f>
        <v>0</v>
      </c>
      <c r="C192" s="20">
        <f>IF('Labor Input Screen'!B189&lt;0,0,'Labor Input Screen'!B189*'Labor Input Screen'!E189)</f>
        <v>0</v>
      </c>
      <c r="D192" s="20">
        <f>IF('Labor Input Screen'!B189&lt;0,0,'Labor Input Screen'!B189*'Labor Input Screen'!F189)</f>
        <v>0</v>
      </c>
      <c r="E192" s="20">
        <f>IF('Labor Input Screen'!B189&lt;0,0,'Labor Input Screen'!B189*'Labor Input Screen'!G189)</f>
        <v>0</v>
      </c>
      <c r="F192" s="20">
        <f>IF('Labor Input Screen'!B189&lt;0,0,'Labor Input Screen'!B189*'Labor Input Screen'!H189)</f>
        <v>0</v>
      </c>
      <c r="G192" s="20">
        <f>IF('Labor Input Screen'!B189&lt;0,0,'Labor Input Screen'!B189*'Labor Input Screen'!I189)</f>
        <v>0</v>
      </c>
      <c r="H192" s="20">
        <f>IF('Labor Input Screen'!B189&lt;=0,0,'Labor Input Screen'!C189*'Labor Input Screen'!E189)</f>
        <v>0</v>
      </c>
      <c r="I192" s="20">
        <f>IF('Labor Input Screen'!B189&lt;=0,0,'Labor Input Screen'!C189*'Labor Input Screen'!F189)</f>
        <v>0</v>
      </c>
      <c r="J192" s="20">
        <f>IF('Labor Input Screen'!B189&lt;=0,0,'Labor Input Screen'!C189*'Labor Input Screen'!G189)</f>
        <v>0</v>
      </c>
      <c r="K192" s="20">
        <f>IF('Labor Input Screen'!B189&lt;=0,0,'Labor Input Screen'!C189*'Labor Input Screen'!H189)</f>
        <v>0</v>
      </c>
      <c r="L192" s="20">
        <f>IF('Labor Input Screen'!B189&lt;=0,0,'Labor Input Screen'!C189*'Labor Input Screen'!I189)</f>
        <v>0</v>
      </c>
      <c r="M192" s="20">
        <f>IF('Labor Input Screen'!B189&lt;0,0,IF('Labor Input Screen'!B189&lt;=$N$13,($O$13+$P$13+$O$11+$P$11)*'Labor Input Screen'!B189,IF('Labor Input Screen'!B189&lt;='Labor Calculation'!$N$11,($O$11+$P$11)*'Labor Input Screen'!B189+($O$13+$P$13)*$N$13,($O$13+$P$13)*$N$13+($O$11*'Labor Calculation'!$N$11)+($P$11*'Labor Input Screen'!B189))))</f>
        <v>0</v>
      </c>
    </row>
    <row r="193" spans="1:13" x14ac:dyDescent="0.2">
      <c r="A193" s="2" t="e">
        <f>'Labor Input Screen'!#REF!</f>
        <v>#REF!</v>
      </c>
      <c r="B193" s="20">
        <f>IF('Labor Input Screen'!B190&lt;0,0,'Labor Input Screen'!B190*'Labor Input Screen'!D190)</f>
        <v>0</v>
      </c>
      <c r="C193" s="20">
        <f>IF('Labor Input Screen'!B190&lt;0,0,'Labor Input Screen'!B190*'Labor Input Screen'!E190)</f>
        <v>0</v>
      </c>
      <c r="D193" s="20">
        <f>IF('Labor Input Screen'!B190&lt;0,0,'Labor Input Screen'!B190*'Labor Input Screen'!F190)</f>
        <v>0</v>
      </c>
      <c r="E193" s="20">
        <f>IF('Labor Input Screen'!B190&lt;0,0,'Labor Input Screen'!B190*'Labor Input Screen'!G190)</f>
        <v>0</v>
      </c>
      <c r="F193" s="20">
        <f>IF('Labor Input Screen'!B190&lt;0,0,'Labor Input Screen'!B190*'Labor Input Screen'!H190)</f>
        <v>0</v>
      </c>
      <c r="G193" s="20">
        <f>IF('Labor Input Screen'!B190&lt;0,0,'Labor Input Screen'!B190*'Labor Input Screen'!I190)</f>
        <v>0</v>
      </c>
      <c r="H193" s="20">
        <f>IF('Labor Input Screen'!B190&lt;=0,0,'Labor Input Screen'!C190*'Labor Input Screen'!E190)</f>
        <v>0</v>
      </c>
      <c r="I193" s="20">
        <f>IF('Labor Input Screen'!B190&lt;=0,0,'Labor Input Screen'!C190*'Labor Input Screen'!F190)</f>
        <v>0</v>
      </c>
      <c r="J193" s="20">
        <f>IF('Labor Input Screen'!B190&lt;=0,0,'Labor Input Screen'!C190*'Labor Input Screen'!G190)</f>
        <v>0</v>
      </c>
      <c r="K193" s="20">
        <f>IF('Labor Input Screen'!B190&lt;=0,0,'Labor Input Screen'!C190*'Labor Input Screen'!H190)</f>
        <v>0</v>
      </c>
      <c r="L193" s="20">
        <f>IF('Labor Input Screen'!B190&lt;=0,0,'Labor Input Screen'!C190*'Labor Input Screen'!I190)</f>
        <v>0</v>
      </c>
      <c r="M193" s="20">
        <f>IF('Labor Input Screen'!B190&lt;0,0,IF('Labor Input Screen'!B190&lt;=$N$13,($O$13+$P$13+$O$11+$P$11)*'Labor Input Screen'!B190,IF('Labor Input Screen'!B190&lt;='Labor Calculation'!$N$11,($O$11+$P$11)*'Labor Input Screen'!B190+($O$13+$P$13)*$N$13,($O$13+$P$13)*$N$13+($O$11*'Labor Calculation'!$N$11)+($P$11*'Labor Input Screen'!B190))))</f>
        <v>0</v>
      </c>
    </row>
    <row r="194" spans="1:13" x14ac:dyDescent="0.2">
      <c r="A194" s="2" t="e">
        <f>'Labor Input Screen'!#REF!</f>
        <v>#REF!</v>
      </c>
      <c r="B194" s="20">
        <f>IF('Labor Input Screen'!B191&lt;0,0,'Labor Input Screen'!B191*'Labor Input Screen'!D191)</f>
        <v>0</v>
      </c>
      <c r="C194" s="20">
        <f>IF('Labor Input Screen'!B191&lt;0,0,'Labor Input Screen'!B191*'Labor Input Screen'!E191)</f>
        <v>0</v>
      </c>
      <c r="D194" s="20">
        <f>IF('Labor Input Screen'!B191&lt;0,0,'Labor Input Screen'!B191*'Labor Input Screen'!F191)</f>
        <v>0</v>
      </c>
      <c r="E194" s="20">
        <f>IF('Labor Input Screen'!B191&lt;0,0,'Labor Input Screen'!B191*'Labor Input Screen'!G191)</f>
        <v>0</v>
      </c>
      <c r="F194" s="20">
        <f>IF('Labor Input Screen'!B191&lt;0,0,'Labor Input Screen'!B191*'Labor Input Screen'!H191)</f>
        <v>0</v>
      </c>
      <c r="G194" s="20">
        <f>IF('Labor Input Screen'!B191&lt;0,0,'Labor Input Screen'!B191*'Labor Input Screen'!I191)</f>
        <v>0</v>
      </c>
      <c r="H194" s="20">
        <f>IF('Labor Input Screen'!B191&lt;=0,0,'Labor Input Screen'!C191*'Labor Input Screen'!E191)</f>
        <v>0</v>
      </c>
      <c r="I194" s="20">
        <f>IF('Labor Input Screen'!B191&lt;=0,0,'Labor Input Screen'!C191*'Labor Input Screen'!F191)</f>
        <v>0</v>
      </c>
      <c r="J194" s="20">
        <f>IF('Labor Input Screen'!B191&lt;=0,0,'Labor Input Screen'!C191*'Labor Input Screen'!G191)</f>
        <v>0</v>
      </c>
      <c r="K194" s="20">
        <f>IF('Labor Input Screen'!B191&lt;=0,0,'Labor Input Screen'!C191*'Labor Input Screen'!H191)</f>
        <v>0</v>
      </c>
      <c r="L194" s="20">
        <f>IF('Labor Input Screen'!B191&lt;=0,0,'Labor Input Screen'!C191*'Labor Input Screen'!I191)</f>
        <v>0</v>
      </c>
      <c r="M194" s="20">
        <f>IF('Labor Input Screen'!B191&lt;0,0,IF('Labor Input Screen'!B191&lt;=$N$13,($O$13+$P$13+$O$11+$P$11)*'Labor Input Screen'!B191,IF('Labor Input Screen'!B191&lt;='Labor Calculation'!$N$11,($O$11+$P$11)*'Labor Input Screen'!B191+($O$13+$P$13)*$N$13,($O$13+$P$13)*$N$13+($O$11*'Labor Calculation'!$N$11)+($P$11*'Labor Input Screen'!B191))))</f>
        <v>0</v>
      </c>
    </row>
    <row r="195" spans="1:13" x14ac:dyDescent="0.2">
      <c r="A195" s="2" t="e">
        <f>'Labor Input Screen'!#REF!</f>
        <v>#REF!</v>
      </c>
      <c r="B195" s="20">
        <f>IF('Labor Input Screen'!B192&lt;0,0,'Labor Input Screen'!B192*'Labor Input Screen'!D192)</f>
        <v>0</v>
      </c>
      <c r="C195" s="20">
        <f>IF('Labor Input Screen'!B192&lt;0,0,'Labor Input Screen'!B192*'Labor Input Screen'!E192)</f>
        <v>0</v>
      </c>
      <c r="D195" s="20">
        <f>IF('Labor Input Screen'!B192&lt;0,0,'Labor Input Screen'!B192*'Labor Input Screen'!F192)</f>
        <v>0</v>
      </c>
      <c r="E195" s="20">
        <f>IF('Labor Input Screen'!B192&lt;0,0,'Labor Input Screen'!B192*'Labor Input Screen'!G192)</f>
        <v>0</v>
      </c>
      <c r="F195" s="20">
        <f>IF('Labor Input Screen'!B192&lt;0,0,'Labor Input Screen'!B192*'Labor Input Screen'!H192)</f>
        <v>0</v>
      </c>
      <c r="G195" s="20">
        <f>IF('Labor Input Screen'!B192&lt;0,0,'Labor Input Screen'!B192*'Labor Input Screen'!I192)</f>
        <v>0</v>
      </c>
      <c r="H195" s="20">
        <f>IF('Labor Input Screen'!B192&lt;=0,0,'Labor Input Screen'!C192*'Labor Input Screen'!E192)</f>
        <v>0</v>
      </c>
      <c r="I195" s="20">
        <f>IF('Labor Input Screen'!B192&lt;=0,0,'Labor Input Screen'!C192*'Labor Input Screen'!F192)</f>
        <v>0</v>
      </c>
      <c r="J195" s="20">
        <f>IF('Labor Input Screen'!B192&lt;=0,0,'Labor Input Screen'!C192*'Labor Input Screen'!G192)</f>
        <v>0</v>
      </c>
      <c r="K195" s="20">
        <f>IF('Labor Input Screen'!B192&lt;=0,0,'Labor Input Screen'!C192*'Labor Input Screen'!H192)</f>
        <v>0</v>
      </c>
      <c r="L195" s="20">
        <f>IF('Labor Input Screen'!B192&lt;=0,0,'Labor Input Screen'!C192*'Labor Input Screen'!I192)</f>
        <v>0</v>
      </c>
      <c r="M195" s="20">
        <f>IF('Labor Input Screen'!B192&lt;0,0,IF('Labor Input Screen'!B192&lt;=$N$13,($O$13+$P$13+$O$11+$P$11)*'Labor Input Screen'!B192,IF('Labor Input Screen'!B192&lt;='Labor Calculation'!$N$11,($O$11+$P$11)*'Labor Input Screen'!B192+($O$13+$P$13)*$N$13,($O$13+$P$13)*$N$13+($O$11*'Labor Calculation'!$N$11)+($P$11*'Labor Input Screen'!B192))))</f>
        <v>0</v>
      </c>
    </row>
    <row r="196" spans="1:13" x14ac:dyDescent="0.2">
      <c r="A196" s="2" t="e">
        <f>'Labor Input Screen'!#REF!</f>
        <v>#REF!</v>
      </c>
      <c r="B196" s="20">
        <f>IF('Labor Input Screen'!B193&lt;0,0,'Labor Input Screen'!B193*'Labor Input Screen'!D193)</f>
        <v>0</v>
      </c>
      <c r="C196" s="20">
        <f>IF('Labor Input Screen'!B193&lt;0,0,'Labor Input Screen'!B193*'Labor Input Screen'!E193)</f>
        <v>0</v>
      </c>
      <c r="D196" s="20">
        <f>IF('Labor Input Screen'!B193&lt;0,0,'Labor Input Screen'!B193*'Labor Input Screen'!F193)</f>
        <v>0</v>
      </c>
      <c r="E196" s="20">
        <f>IF('Labor Input Screen'!B193&lt;0,0,'Labor Input Screen'!B193*'Labor Input Screen'!G193)</f>
        <v>0</v>
      </c>
      <c r="F196" s="20">
        <f>IF('Labor Input Screen'!B193&lt;0,0,'Labor Input Screen'!B193*'Labor Input Screen'!H193)</f>
        <v>0</v>
      </c>
      <c r="G196" s="20">
        <f>IF('Labor Input Screen'!B193&lt;0,0,'Labor Input Screen'!B193*'Labor Input Screen'!I193)</f>
        <v>0</v>
      </c>
      <c r="H196" s="20">
        <f>IF('Labor Input Screen'!B193&lt;=0,0,'Labor Input Screen'!C193*'Labor Input Screen'!E193)</f>
        <v>0</v>
      </c>
      <c r="I196" s="20">
        <f>IF('Labor Input Screen'!B193&lt;=0,0,'Labor Input Screen'!C193*'Labor Input Screen'!F193)</f>
        <v>0</v>
      </c>
      <c r="J196" s="20">
        <f>IF('Labor Input Screen'!B193&lt;=0,0,'Labor Input Screen'!C193*'Labor Input Screen'!G193)</f>
        <v>0</v>
      </c>
      <c r="K196" s="20">
        <f>IF('Labor Input Screen'!B193&lt;=0,0,'Labor Input Screen'!C193*'Labor Input Screen'!H193)</f>
        <v>0</v>
      </c>
      <c r="L196" s="20">
        <f>IF('Labor Input Screen'!B193&lt;=0,0,'Labor Input Screen'!C193*'Labor Input Screen'!I193)</f>
        <v>0</v>
      </c>
      <c r="M196" s="20">
        <f>IF('Labor Input Screen'!B193&lt;0,0,IF('Labor Input Screen'!B193&lt;=$N$13,($O$13+$P$13+$O$11+$P$11)*'Labor Input Screen'!B193,IF('Labor Input Screen'!B193&lt;='Labor Calculation'!$N$11,($O$11+$P$11)*'Labor Input Screen'!B193+($O$13+$P$13)*$N$13,($O$13+$P$13)*$N$13+($O$11*'Labor Calculation'!$N$11)+($P$11*'Labor Input Screen'!B193))))</f>
        <v>0</v>
      </c>
    </row>
    <row r="197" spans="1:13" x14ac:dyDescent="0.2">
      <c r="A197" s="2" t="e">
        <f>'Labor Input Screen'!#REF!</f>
        <v>#REF!</v>
      </c>
      <c r="B197" s="20">
        <f>IF('Labor Input Screen'!B194&lt;0,0,'Labor Input Screen'!B194*'Labor Input Screen'!D194)</f>
        <v>0</v>
      </c>
      <c r="C197" s="20">
        <f>IF('Labor Input Screen'!B194&lt;0,0,'Labor Input Screen'!B194*'Labor Input Screen'!E194)</f>
        <v>0</v>
      </c>
      <c r="D197" s="20">
        <f>IF('Labor Input Screen'!B194&lt;0,0,'Labor Input Screen'!B194*'Labor Input Screen'!F194)</f>
        <v>0</v>
      </c>
      <c r="E197" s="20">
        <f>IF('Labor Input Screen'!B194&lt;0,0,'Labor Input Screen'!B194*'Labor Input Screen'!G194)</f>
        <v>0</v>
      </c>
      <c r="F197" s="20">
        <f>IF('Labor Input Screen'!B194&lt;0,0,'Labor Input Screen'!B194*'Labor Input Screen'!H194)</f>
        <v>0</v>
      </c>
      <c r="G197" s="20">
        <f>IF('Labor Input Screen'!B194&lt;0,0,'Labor Input Screen'!B194*'Labor Input Screen'!I194)</f>
        <v>0</v>
      </c>
      <c r="H197" s="20">
        <f>IF('Labor Input Screen'!B194&lt;=0,0,'Labor Input Screen'!C194*'Labor Input Screen'!E194)</f>
        <v>0</v>
      </c>
      <c r="I197" s="20">
        <f>IF('Labor Input Screen'!B194&lt;=0,0,'Labor Input Screen'!C194*'Labor Input Screen'!F194)</f>
        <v>0</v>
      </c>
      <c r="J197" s="20">
        <f>IF('Labor Input Screen'!B194&lt;=0,0,'Labor Input Screen'!C194*'Labor Input Screen'!G194)</f>
        <v>0</v>
      </c>
      <c r="K197" s="20">
        <f>IF('Labor Input Screen'!B194&lt;=0,0,'Labor Input Screen'!C194*'Labor Input Screen'!H194)</f>
        <v>0</v>
      </c>
      <c r="L197" s="20">
        <f>IF('Labor Input Screen'!B194&lt;=0,0,'Labor Input Screen'!C194*'Labor Input Screen'!I194)</f>
        <v>0</v>
      </c>
      <c r="M197" s="20">
        <f>IF('Labor Input Screen'!B194&lt;0,0,IF('Labor Input Screen'!B194&lt;=$N$13,($O$13+$P$13+$O$11+$P$11)*'Labor Input Screen'!B194,IF('Labor Input Screen'!B194&lt;='Labor Calculation'!$N$11,($O$11+$P$11)*'Labor Input Screen'!B194+($O$13+$P$13)*$N$13,($O$13+$P$13)*$N$13+($O$11*'Labor Calculation'!$N$11)+($P$11*'Labor Input Screen'!B194))))</f>
        <v>0</v>
      </c>
    </row>
    <row r="198" spans="1:13" x14ac:dyDescent="0.2">
      <c r="A198" s="2" t="e">
        <f>'Labor Input Screen'!#REF!</f>
        <v>#REF!</v>
      </c>
      <c r="B198" s="20">
        <f>IF('Labor Input Screen'!B195&lt;0,0,'Labor Input Screen'!B195*'Labor Input Screen'!D195)</f>
        <v>0</v>
      </c>
      <c r="C198" s="20">
        <f>IF('Labor Input Screen'!B195&lt;0,0,'Labor Input Screen'!B195*'Labor Input Screen'!E195)</f>
        <v>0</v>
      </c>
      <c r="D198" s="20">
        <f>IF('Labor Input Screen'!B195&lt;0,0,'Labor Input Screen'!B195*'Labor Input Screen'!F195)</f>
        <v>0</v>
      </c>
      <c r="E198" s="20">
        <f>IF('Labor Input Screen'!B195&lt;0,0,'Labor Input Screen'!B195*'Labor Input Screen'!G195)</f>
        <v>0</v>
      </c>
      <c r="F198" s="20">
        <f>IF('Labor Input Screen'!B195&lt;0,0,'Labor Input Screen'!B195*'Labor Input Screen'!H195)</f>
        <v>0</v>
      </c>
      <c r="G198" s="20">
        <f>IF('Labor Input Screen'!B195&lt;0,0,'Labor Input Screen'!B195*'Labor Input Screen'!I195)</f>
        <v>0</v>
      </c>
      <c r="H198" s="20">
        <f>IF('Labor Input Screen'!B195&lt;=0,0,'Labor Input Screen'!C195*'Labor Input Screen'!E195)</f>
        <v>0</v>
      </c>
      <c r="I198" s="20">
        <f>IF('Labor Input Screen'!B195&lt;=0,0,'Labor Input Screen'!C195*'Labor Input Screen'!F195)</f>
        <v>0</v>
      </c>
      <c r="J198" s="20">
        <f>IF('Labor Input Screen'!B195&lt;=0,0,'Labor Input Screen'!C195*'Labor Input Screen'!G195)</f>
        <v>0</v>
      </c>
      <c r="K198" s="20">
        <f>IF('Labor Input Screen'!B195&lt;=0,0,'Labor Input Screen'!C195*'Labor Input Screen'!H195)</f>
        <v>0</v>
      </c>
      <c r="L198" s="20">
        <f>IF('Labor Input Screen'!B195&lt;=0,0,'Labor Input Screen'!C195*'Labor Input Screen'!I195)</f>
        <v>0</v>
      </c>
      <c r="M198" s="20">
        <f>IF('Labor Input Screen'!B195&lt;0,0,IF('Labor Input Screen'!B195&lt;=$N$13,($O$13+$P$13+$O$11+$P$11)*'Labor Input Screen'!B195,IF('Labor Input Screen'!B195&lt;='Labor Calculation'!$N$11,($O$11+$P$11)*'Labor Input Screen'!B195+($O$13+$P$13)*$N$13,($O$13+$P$13)*$N$13+($O$11*'Labor Calculation'!$N$11)+($P$11*'Labor Input Screen'!B195))))</f>
        <v>0</v>
      </c>
    </row>
    <row r="199" spans="1:13" x14ac:dyDescent="0.2">
      <c r="A199" s="2" t="e">
        <f>'Labor Input Screen'!#REF!</f>
        <v>#REF!</v>
      </c>
      <c r="B199" s="20">
        <f>IF('Labor Input Screen'!B196&lt;0,0,'Labor Input Screen'!B196*'Labor Input Screen'!D196)</f>
        <v>0</v>
      </c>
      <c r="C199" s="20">
        <f>IF('Labor Input Screen'!B196&lt;0,0,'Labor Input Screen'!B196*'Labor Input Screen'!E196)</f>
        <v>0</v>
      </c>
      <c r="D199" s="20">
        <f>IF('Labor Input Screen'!B196&lt;0,0,'Labor Input Screen'!B196*'Labor Input Screen'!F196)</f>
        <v>0</v>
      </c>
      <c r="E199" s="20">
        <f>IF('Labor Input Screen'!B196&lt;0,0,'Labor Input Screen'!B196*'Labor Input Screen'!G196)</f>
        <v>0</v>
      </c>
      <c r="F199" s="20">
        <f>IF('Labor Input Screen'!B196&lt;0,0,'Labor Input Screen'!B196*'Labor Input Screen'!H196)</f>
        <v>0</v>
      </c>
      <c r="G199" s="20">
        <f>IF('Labor Input Screen'!B196&lt;0,0,'Labor Input Screen'!B196*'Labor Input Screen'!I196)</f>
        <v>0</v>
      </c>
      <c r="H199" s="20">
        <f>IF('Labor Input Screen'!B196&lt;=0,0,'Labor Input Screen'!C196*'Labor Input Screen'!E196)</f>
        <v>0</v>
      </c>
      <c r="I199" s="20">
        <f>IF('Labor Input Screen'!B196&lt;=0,0,'Labor Input Screen'!C196*'Labor Input Screen'!F196)</f>
        <v>0</v>
      </c>
      <c r="J199" s="20">
        <f>IF('Labor Input Screen'!B196&lt;=0,0,'Labor Input Screen'!C196*'Labor Input Screen'!G196)</f>
        <v>0</v>
      </c>
      <c r="K199" s="20">
        <f>IF('Labor Input Screen'!B196&lt;=0,0,'Labor Input Screen'!C196*'Labor Input Screen'!H196)</f>
        <v>0</v>
      </c>
      <c r="L199" s="20">
        <f>IF('Labor Input Screen'!B196&lt;=0,0,'Labor Input Screen'!C196*'Labor Input Screen'!I196)</f>
        <v>0</v>
      </c>
      <c r="M199" s="20">
        <f>IF('Labor Input Screen'!B196&lt;0,0,IF('Labor Input Screen'!B196&lt;=$N$13,($O$13+$P$13+$O$11+$P$11)*'Labor Input Screen'!B196,IF('Labor Input Screen'!B196&lt;='Labor Calculation'!$N$11,($O$11+$P$11)*'Labor Input Screen'!B196+($O$13+$P$13)*$N$13,($O$13+$P$13)*$N$13+($O$11*'Labor Calculation'!$N$11)+($P$11*'Labor Input Screen'!B196))))</f>
        <v>0</v>
      </c>
    </row>
    <row r="200" spans="1:13" x14ac:dyDescent="0.2">
      <c r="B200" s="8"/>
      <c r="C200" s="8"/>
      <c r="D200" s="8"/>
      <c r="E200" s="8"/>
    </row>
    <row r="201" spans="1:13" x14ac:dyDescent="0.2">
      <c r="B201" s="8"/>
      <c r="C201" s="8"/>
      <c r="D201" s="8"/>
      <c r="E201" s="8"/>
    </row>
    <row r="202" spans="1:13" x14ac:dyDescent="0.2">
      <c r="B202" s="8"/>
      <c r="C202" s="8"/>
      <c r="D202" s="8"/>
      <c r="E202" s="8"/>
    </row>
    <row r="203" spans="1:13" x14ac:dyDescent="0.2">
      <c r="B203" s="8"/>
      <c r="C203" s="8"/>
      <c r="D203" s="8"/>
      <c r="E203" s="8"/>
    </row>
    <row r="204" spans="1:13" x14ac:dyDescent="0.2">
      <c r="B204" s="8"/>
      <c r="C204" s="8"/>
      <c r="D204" s="8"/>
      <c r="E204" s="8"/>
    </row>
    <row r="205" spans="1:13" x14ac:dyDescent="0.2">
      <c r="B205" s="8"/>
      <c r="C205" s="8"/>
      <c r="D205" s="8"/>
      <c r="E205" s="8"/>
    </row>
    <row r="206" spans="1:13" x14ac:dyDescent="0.2">
      <c r="B206" s="8"/>
      <c r="C206" s="8"/>
      <c r="D206" s="8"/>
      <c r="E206" s="8"/>
    </row>
    <row r="207" spans="1:13" x14ac:dyDescent="0.2">
      <c r="B207" s="8"/>
      <c r="C207" s="8"/>
      <c r="D207" s="8"/>
      <c r="E207" s="8"/>
    </row>
    <row r="208" spans="1:13" x14ac:dyDescent="0.2">
      <c r="B208" s="8"/>
      <c r="C208" s="8"/>
      <c r="D208" s="8"/>
      <c r="E208" s="8"/>
    </row>
    <row r="209" spans="2:5" x14ac:dyDescent="0.2">
      <c r="B209" s="8"/>
      <c r="C209" s="8"/>
      <c r="D209" s="8"/>
      <c r="E209" s="8"/>
    </row>
    <row r="210" spans="2:5" x14ac:dyDescent="0.2">
      <c r="B210" s="8"/>
      <c r="C210" s="8"/>
      <c r="D210" s="8"/>
      <c r="E210" s="8"/>
    </row>
    <row r="211" spans="2:5" x14ac:dyDescent="0.2">
      <c r="B211" s="8"/>
      <c r="C211" s="8"/>
      <c r="D211" s="8"/>
      <c r="E211" s="8"/>
    </row>
    <row r="212" spans="2:5" x14ac:dyDescent="0.2">
      <c r="B212" s="8"/>
      <c r="C212" s="8"/>
      <c r="D212" s="8"/>
      <c r="E212" s="8"/>
    </row>
    <row r="213" spans="2:5" x14ac:dyDescent="0.2">
      <c r="B213" s="8"/>
      <c r="C213" s="8"/>
      <c r="D213" s="8"/>
      <c r="E213" s="8"/>
    </row>
    <row r="214" spans="2:5" x14ac:dyDescent="0.2">
      <c r="B214" s="8"/>
      <c r="C214" s="8"/>
      <c r="D214" s="8"/>
      <c r="E214" s="8"/>
    </row>
    <row r="215" spans="2:5" x14ac:dyDescent="0.2">
      <c r="B215" s="8"/>
      <c r="C215" s="8"/>
      <c r="D215" s="8"/>
      <c r="E215" s="8"/>
    </row>
    <row r="216" spans="2:5" x14ac:dyDescent="0.2">
      <c r="B216" s="8"/>
      <c r="C216" s="8"/>
      <c r="D216" s="8"/>
      <c r="E216" s="8"/>
    </row>
    <row r="217" spans="2:5" x14ac:dyDescent="0.2">
      <c r="B217" s="8"/>
      <c r="C217" s="8"/>
      <c r="D217" s="8"/>
      <c r="E217" s="8"/>
    </row>
    <row r="218" spans="2:5" x14ac:dyDescent="0.2">
      <c r="B218" s="8"/>
      <c r="C218" s="8"/>
      <c r="D218" s="8"/>
      <c r="E218" s="8"/>
    </row>
    <row r="219" spans="2:5" x14ac:dyDescent="0.2">
      <c r="B219" s="8"/>
      <c r="C219" s="8"/>
      <c r="D219" s="8"/>
      <c r="E219" s="8"/>
    </row>
    <row r="220" spans="2:5" x14ac:dyDescent="0.2">
      <c r="B220" s="8"/>
      <c r="C220" s="8"/>
      <c r="D220" s="8"/>
      <c r="E220" s="8"/>
    </row>
    <row r="221" spans="2:5" x14ac:dyDescent="0.2">
      <c r="B221" s="8"/>
      <c r="C221" s="8"/>
      <c r="D221" s="8"/>
      <c r="E221" s="8"/>
    </row>
    <row r="222" spans="2:5" x14ac:dyDescent="0.2">
      <c r="B222" s="8"/>
      <c r="C222" s="8"/>
      <c r="D222" s="8"/>
      <c r="E222" s="8"/>
    </row>
    <row r="223" spans="2:5" x14ac:dyDescent="0.2">
      <c r="B223" s="8"/>
      <c r="C223" s="8"/>
      <c r="D223" s="8"/>
      <c r="E223" s="8"/>
    </row>
    <row r="224" spans="2:5" x14ac:dyDescent="0.2">
      <c r="B224" s="8"/>
      <c r="C224" s="8"/>
      <c r="D224" s="8"/>
      <c r="E224" s="8"/>
    </row>
    <row r="225" spans="2:5" x14ac:dyDescent="0.2">
      <c r="B225" s="8"/>
      <c r="C225" s="8"/>
      <c r="D225" s="8"/>
      <c r="E225" s="8"/>
    </row>
    <row r="226" spans="2:5" x14ac:dyDescent="0.2">
      <c r="B226" s="8"/>
      <c r="C226" s="8"/>
      <c r="D226" s="8"/>
      <c r="E226" s="8"/>
    </row>
    <row r="227" spans="2:5" x14ac:dyDescent="0.2">
      <c r="B227" s="8"/>
      <c r="C227" s="8"/>
      <c r="D227" s="8"/>
      <c r="E227" s="8"/>
    </row>
    <row r="228" spans="2:5" x14ac:dyDescent="0.2">
      <c r="B228" s="8"/>
      <c r="C228" s="8"/>
      <c r="D228" s="8"/>
      <c r="E228" s="8"/>
    </row>
    <row r="229" spans="2:5" x14ac:dyDescent="0.2">
      <c r="B229" s="8"/>
      <c r="C229" s="8"/>
      <c r="D229" s="8"/>
      <c r="E229" s="8"/>
    </row>
    <row r="230" spans="2:5" x14ac:dyDescent="0.2">
      <c r="B230" s="8"/>
      <c r="C230" s="8"/>
      <c r="D230" s="8"/>
      <c r="E230" s="8"/>
    </row>
    <row r="231" spans="2:5" x14ac:dyDescent="0.2">
      <c r="B231" s="8"/>
      <c r="C231" s="8"/>
      <c r="D231" s="8"/>
      <c r="E231" s="8"/>
    </row>
    <row r="232" spans="2:5" x14ac:dyDescent="0.2">
      <c r="B232" s="8"/>
      <c r="C232" s="8"/>
      <c r="D232" s="8"/>
      <c r="E232" s="8"/>
    </row>
    <row r="233" spans="2:5" x14ac:dyDescent="0.2">
      <c r="B233" s="8"/>
      <c r="C233" s="8"/>
      <c r="D233" s="8"/>
      <c r="E233" s="8"/>
    </row>
    <row r="234" spans="2:5" x14ac:dyDescent="0.2">
      <c r="B234" s="8"/>
      <c r="C234" s="8"/>
      <c r="D234" s="8"/>
      <c r="E234" s="8"/>
    </row>
    <row r="235" spans="2:5" x14ac:dyDescent="0.2">
      <c r="B235" s="8"/>
      <c r="C235" s="8"/>
      <c r="D235" s="8"/>
      <c r="E235" s="8"/>
    </row>
    <row r="236" spans="2:5" x14ac:dyDescent="0.2">
      <c r="B236" s="8"/>
      <c r="C236" s="8"/>
      <c r="D236" s="8"/>
      <c r="E236" s="8"/>
    </row>
    <row r="237" spans="2:5" x14ac:dyDescent="0.2">
      <c r="B237" s="8"/>
      <c r="C237" s="8"/>
      <c r="D237" s="8"/>
      <c r="E237" s="8"/>
    </row>
    <row r="238" spans="2:5" x14ac:dyDescent="0.2">
      <c r="B238" s="8"/>
      <c r="C238" s="8"/>
      <c r="D238" s="8"/>
      <c r="E238" s="8"/>
    </row>
    <row r="239" spans="2:5" x14ac:dyDescent="0.2">
      <c r="B239" s="8"/>
      <c r="C239" s="8"/>
      <c r="D239" s="8"/>
      <c r="E239" s="8"/>
    </row>
    <row r="240" spans="2:5" x14ac:dyDescent="0.2">
      <c r="B240" s="8"/>
      <c r="C240" s="8"/>
      <c r="D240" s="8"/>
      <c r="E240" s="8"/>
    </row>
    <row r="241" spans="2:5" x14ac:dyDescent="0.2">
      <c r="B241" s="8"/>
      <c r="C241" s="8"/>
      <c r="D241" s="8"/>
      <c r="E241" s="8"/>
    </row>
    <row r="242" spans="2:5" x14ac:dyDescent="0.2">
      <c r="B242" s="8"/>
      <c r="C242" s="8"/>
      <c r="D242" s="8"/>
      <c r="E242" s="8"/>
    </row>
    <row r="243" spans="2:5" x14ac:dyDescent="0.2">
      <c r="B243" s="8"/>
      <c r="C243" s="8"/>
      <c r="D243" s="8"/>
      <c r="E243" s="8"/>
    </row>
    <row r="244" spans="2:5" x14ac:dyDescent="0.2">
      <c r="B244" s="8"/>
      <c r="C244" s="8"/>
      <c r="D244" s="8"/>
      <c r="E244" s="8"/>
    </row>
    <row r="245" spans="2:5" x14ac:dyDescent="0.2">
      <c r="B245" s="8"/>
      <c r="C245" s="8"/>
      <c r="D245" s="8"/>
      <c r="E245" s="8"/>
    </row>
    <row r="246" spans="2:5" x14ac:dyDescent="0.2">
      <c r="B246" s="8"/>
      <c r="C246" s="8"/>
      <c r="D246" s="8"/>
      <c r="E246" s="8"/>
    </row>
    <row r="247" spans="2:5" x14ac:dyDescent="0.2">
      <c r="B247" s="8"/>
      <c r="C247" s="8"/>
      <c r="D247" s="8"/>
      <c r="E247" s="8"/>
    </row>
    <row r="248" spans="2:5" x14ac:dyDescent="0.2">
      <c r="B248" s="8"/>
      <c r="C248" s="8"/>
      <c r="D248" s="8"/>
      <c r="E248" s="8"/>
    </row>
    <row r="249" spans="2:5" x14ac:dyDescent="0.2">
      <c r="B249" s="8"/>
      <c r="C249" s="8"/>
      <c r="D249" s="8"/>
      <c r="E249" s="8"/>
    </row>
    <row r="250" spans="2:5" x14ac:dyDescent="0.2">
      <c r="B250" s="8"/>
      <c r="C250" s="8"/>
      <c r="D250" s="8"/>
      <c r="E250" s="8"/>
    </row>
    <row r="251" spans="2:5" x14ac:dyDescent="0.2">
      <c r="B251" s="8"/>
      <c r="C251" s="8"/>
      <c r="D251" s="8"/>
      <c r="E251" s="8"/>
    </row>
    <row r="252" spans="2:5" x14ac:dyDescent="0.2">
      <c r="B252" s="8"/>
      <c r="C252" s="8"/>
      <c r="D252" s="8"/>
      <c r="E252" s="8"/>
    </row>
    <row r="253" spans="2:5" x14ac:dyDescent="0.2">
      <c r="B253" s="8"/>
      <c r="C253" s="8"/>
      <c r="D253" s="8"/>
      <c r="E253" s="8"/>
    </row>
    <row r="254" spans="2:5" x14ac:dyDescent="0.2">
      <c r="B254" s="8"/>
      <c r="C254" s="8"/>
      <c r="D254" s="8"/>
      <c r="E254" s="8"/>
    </row>
    <row r="255" spans="2:5" x14ac:dyDescent="0.2">
      <c r="B255" s="8"/>
      <c r="C255" s="8"/>
      <c r="D255" s="8"/>
      <c r="E255" s="8"/>
    </row>
    <row r="256" spans="2:5" x14ac:dyDescent="0.2">
      <c r="B256" s="8"/>
      <c r="C256" s="8"/>
      <c r="D256" s="8"/>
      <c r="E256" s="8"/>
    </row>
    <row r="257" spans="2:5" x14ac:dyDescent="0.2">
      <c r="B257" s="8"/>
      <c r="C257" s="8"/>
      <c r="D257" s="8"/>
      <c r="E257" s="8"/>
    </row>
    <row r="258" spans="2:5" x14ac:dyDescent="0.2">
      <c r="B258" s="8"/>
      <c r="C258" s="8"/>
      <c r="D258" s="8"/>
      <c r="E258" s="8"/>
    </row>
    <row r="259" spans="2:5" x14ac:dyDescent="0.2">
      <c r="B259" s="8"/>
      <c r="C259" s="8"/>
      <c r="D259" s="8"/>
      <c r="E259" s="8"/>
    </row>
    <row r="260" spans="2:5" x14ac:dyDescent="0.2">
      <c r="B260" s="8"/>
      <c r="C260" s="8"/>
      <c r="D260" s="8"/>
      <c r="E260" s="8"/>
    </row>
    <row r="261" spans="2:5" x14ac:dyDescent="0.2">
      <c r="B261" s="8"/>
      <c r="C261" s="8"/>
      <c r="D261" s="8"/>
      <c r="E261" s="8"/>
    </row>
    <row r="262" spans="2:5" x14ac:dyDescent="0.2">
      <c r="B262" s="8"/>
      <c r="C262" s="8"/>
      <c r="D262" s="8"/>
      <c r="E262" s="8"/>
    </row>
    <row r="263" spans="2:5" x14ac:dyDescent="0.2">
      <c r="B263" s="8"/>
      <c r="C263" s="8"/>
      <c r="D263" s="8"/>
      <c r="E263" s="8"/>
    </row>
    <row r="264" spans="2:5" x14ac:dyDescent="0.2">
      <c r="B264" s="8"/>
      <c r="C264" s="8"/>
      <c r="D264" s="8"/>
      <c r="E264" s="8"/>
    </row>
    <row r="265" spans="2:5" x14ac:dyDescent="0.2">
      <c r="B265" s="8"/>
      <c r="C265" s="8"/>
      <c r="D265" s="8"/>
      <c r="E265" s="8"/>
    </row>
    <row r="266" spans="2:5" x14ac:dyDescent="0.2">
      <c r="B266" s="8"/>
      <c r="C266" s="8"/>
      <c r="D266" s="8"/>
      <c r="E266" s="8"/>
    </row>
    <row r="267" spans="2:5" x14ac:dyDescent="0.2">
      <c r="B267" s="8"/>
      <c r="C267" s="8"/>
      <c r="D267" s="8"/>
      <c r="E267" s="8"/>
    </row>
    <row r="268" spans="2:5" x14ac:dyDescent="0.2">
      <c r="B268" s="8"/>
      <c r="C268" s="8"/>
      <c r="D268" s="8"/>
      <c r="E268" s="8"/>
    </row>
    <row r="269" spans="2:5" x14ac:dyDescent="0.2">
      <c r="B269" s="8"/>
      <c r="C269" s="8"/>
      <c r="D269" s="8"/>
      <c r="E269" s="8"/>
    </row>
    <row r="270" spans="2:5" x14ac:dyDescent="0.2">
      <c r="B270" s="8"/>
      <c r="C270" s="8"/>
      <c r="D270" s="8"/>
      <c r="E270" s="8"/>
    </row>
    <row r="271" spans="2:5" x14ac:dyDescent="0.2">
      <c r="B271" s="8"/>
      <c r="C271" s="8"/>
      <c r="D271" s="8"/>
      <c r="E271" s="8"/>
    </row>
    <row r="272" spans="2:5" x14ac:dyDescent="0.2">
      <c r="B272" s="8"/>
      <c r="C272" s="8"/>
      <c r="D272" s="8"/>
      <c r="E272" s="8"/>
    </row>
    <row r="273" spans="2:5" x14ac:dyDescent="0.2">
      <c r="B273" s="8"/>
      <c r="C273" s="8"/>
      <c r="D273" s="8"/>
      <c r="E273" s="8"/>
    </row>
    <row r="274" spans="2:5" x14ac:dyDescent="0.2">
      <c r="B274" s="8"/>
      <c r="C274" s="8"/>
      <c r="D274" s="8"/>
      <c r="E274" s="8"/>
    </row>
    <row r="275" spans="2:5" x14ac:dyDescent="0.2">
      <c r="B275" s="8"/>
      <c r="C275" s="8"/>
      <c r="D275" s="8"/>
      <c r="E275" s="8"/>
    </row>
    <row r="276" spans="2:5" x14ac:dyDescent="0.2">
      <c r="B276" s="8"/>
      <c r="C276" s="8"/>
      <c r="D276" s="8"/>
      <c r="E276" s="8"/>
    </row>
    <row r="277" spans="2:5" x14ac:dyDescent="0.2">
      <c r="B277" s="8"/>
      <c r="C277" s="8"/>
      <c r="D277" s="8"/>
      <c r="E277" s="8"/>
    </row>
    <row r="278" spans="2:5" x14ac:dyDescent="0.2">
      <c r="B278" s="8"/>
      <c r="C278" s="8"/>
      <c r="D278" s="8"/>
      <c r="E278" s="8"/>
    </row>
    <row r="279" spans="2:5" x14ac:dyDescent="0.2">
      <c r="B279" s="8"/>
      <c r="C279" s="8"/>
      <c r="D279" s="8"/>
      <c r="E279" s="8"/>
    </row>
    <row r="280" spans="2:5" x14ac:dyDescent="0.2">
      <c r="B280" s="8"/>
      <c r="C280" s="8"/>
      <c r="D280" s="8"/>
      <c r="E280" s="8"/>
    </row>
    <row r="281" spans="2:5" x14ac:dyDescent="0.2">
      <c r="B281" s="8"/>
      <c r="C281" s="8"/>
      <c r="D281" s="8"/>
      <c r="E281" s="8"/>
    </row>
    <row r="282" spans="2:5" x14ac:dyDescent="0.2">
      <c r="B282" s="8"/>
      <c r="C282" s="8"/>
      <c r="D282" s="8"/>
      <c r="E282" s="8"/>
    </row>
    <row r="283" spans="2:5" x14ac:dyDescent="0.2">
      <c r="B283" s="8"/>
      <c r="C283" s="8"/>
      <c r="D283" s="8"/>
      <c r="E283" s="8"/>
    </row>
    <row r="284" spans="2:5" x14ac:dyDescent="0.2">
      <c r="B284" s="8"/>
      <c r="C284" s="8"/>
      <c r="D284" s="8"/>
      <c r="E284" s="8"/>
    </row>
    <row r="285" spans="2:5" x14ac:dyDescent="0.2">
      <c r="B285" s="8"/>
      <c r="C285" s="8"/>
      <c r="D285" s="8"/>
      <c r="E285" s="8"/>
    </row>
    <row r="286" spans="2:5" x14ac:dyDescent="0.2">
      <c r="B286" s="8"/>
      <c r="C286" s="8"/>
      <c r="D286" s="8"/>
      <c r="E286" s="8"/>
    </row>
    <row r="287" spans="2:5" x14ac:dyDescent="0.2">
      <c r="B287" s="8"/>
      <c r="C287" s="8"/>
      <c r="D287" s="8"/>
      <c r="E287" s="8"/>
    </row>
    <row r="288" spans="2:5" x14ac:dyDescent="0.2">
      <c r="B288" s="8"/>
      <c r="C288" s="8"/>
      <c r="D288" s="8"/>
      <c r="E288" s="8"/>
    </row>
    <row r="289" spans="2:5" x14ac:dyDescent="0.2">
      <c r="B289" s="8"/>
      <c r="C289" s="8"/>
      <c r="D289" s="8"/>
      <c r="E289" s="8"/>
    </row>
    <row r="290" spans="2:5" x14ac:dyDescent="0.2">
      <c r="B290" s="8"/>
      <c r="C290" s="8"/>
      <c r="D290" s="8"/>
      <c r="E290" s="8"/>
    </row>
    <row r="291" spans="2:5" x14ac:dyDescent="0.2">
      <c r="B291" s="8"/>
      <c r="C291" s="8"/>
      <c r="D291" s="8"/>
      <c r="E291" s="8"/>
    </row>
    <row r="292" spans="2:5" x14ac:dyDescent="0.2">
      <c r="B292" s="8"/>
      <c r="C292" s="8"/>
      <c r="D292" s="8"/>
      <c r="E292" s="8"/>
    </row>
    <row r="293" spans="2:5" x14ac:dyDescent="0.2">
      <c r="B293" s="8"/>
      <c r="C293" s="8"/>
      <c r="D293" s="8"/>
      <c r="E293" s="8"/>
    </row>
    <row r="294" spans="2:5" x14ac:dyDescent="0.2">
      <c r="B294" s="8"/>
      <c r="C294" s="8"/>
      <c r="D294" s="8"/>
      <c r="E294" s="8"/>
    </row>
    <row r="295" spans="2:5" x14ac:dyDescent="0.2">
      <c r="B295" s="8"/>
      <c r="C295" s="8"/>
      <c r="D295" s="8"/>
      <c r="E295" s="8"/>
    </row>
    <row r="296" spans="2:5" x14ac:dyDescent="0.2">
      <c r="B296" s="8"/>
      <c r="C296" s="8"/>
      <c r="D296" s="8"/>
      <c r="E296" s="8"/>
    </row>
    <row r="297" spans="2:5" x14ac:dyDescent="0.2">
      <c r="B297" s="8"/>
      <c r="C297" s="8"/>
      <c r="D297" s="8"/>
      <c r="E297" s="8"/>
    </row>
    <row r="298" spans="2:5" x14ac:dyDescent="0.2">
      <c r="B298" s="8"/>
      <c r="C298" s="8"/>
      <c r="D298" s="8"/>
      <c r="E298" s="8"/>
    </row>
    <row r="299" spans="2:5" x14ac:dyDescent="0.2">
      <c r="B299" s="8"/>
      <c r="C299" s="8"/>
      <c r="D299" s="8"/>
      <c r="E299" s="8"/>
    </row>
    <row r="300" spans="2:5" x14ac:dyDescent="0.2">
      <c r="B300" s="8"/>
      <c r="C300" s="8"/>
      <c r="D300" s="8"/>
      <c r="E300" s="8"/>
    </row>
    <row r="301" spans="2:5" x14ac:dyDescent="0.2">
      <c r="B301" s="8"/>
      <c r="C301" s="8"/>
      <c r="D301" s="8"/>
      <c r="E301" s="8"/>
    </row>
    <row r="302" spans="2:5" x14ac:dyDescent="0.2">
      <c r="B302" s="8"/>
      <c r="C302" s="8"/>
      <c r="D302" s="8"/>
      <c r="E302" s="8"/>
    </row>
    <row r="303" spans="2:5" x14ac:dyDescent="0.2">
      <c r="B303" s="8"/>
      <c r="C303" s="8"/>
      <c r="D303" s="8"/>
      <c r="E303" s="8"/>
    </row>
    <row r="304" spans="2:5" x14ac:dyDescent="0.2">
      <c r="B304" s="8"/>
      <c r="C304" s="8"/>
      <c r="D304" s="8"/>
      <c r="E304" s="8"/>
    </row>
    <row r="305" spans="2:5" x14ac:dyDescent="0.2">
      <c r="B305" s="8"/>
      <c r="C305" s="8"/>
      <c r="D305" s="8"/>
      <c r="E305" s="8"/>
    </row>
    <row r="306" spans="2:5" x14ac:dyDescent="0.2">
      <c r="B306" s="8"/>
      <c r="C306" s="8"/>
      <c r="D306" s="8"/>
      <c r="E306" s="8"/>
    </row>
    <row r="307" spans="2:5" x14ac:dyDescent="0.2">
      <c r="B307" s="8"/>
      <c r="C307" s="8"/>
      <c r="D307" s="8"/>
      <c r="E307" s="8"/>
    </row>
    <row r="308" spans="2:5" x14ac:dyDescent="0.2">
      <c r="B308" s="8"/>
      <c r="C308" s="8"/>
      <c r="D308" s="8"/>
      <c r="E308" s="8"/>
    </row>
    <row r="309" spans="2:5" x14ac:dyDescent="0.2">
      <c r="B309" s="8"/>
      <c r="C309" s="8"/>
      <c r="D309" s="8"/>
      <c r="E309" s="8"/>
    </row>
    <row r="310" spans="2:5" x14ac:dyDescent="0.2">
      <c r="B310" s="8"/>
      <c r="C310" s="8"/>
      <c r="D310" s="8"/>
      <c r="E310" s="8"/>
    </row>
    <row r="311" spans="2:5" x14ac:dyDescent="0.2">
      <c r="B311" s="8"/>
      <c r="C311" s="8"/>
      <c r="D311" s="8"/>
      <c r="E311" s="8"/>
    </row>
    <row r="312" spans="2:5" x14ac:dyDescent="0.2">
      <c r="B312" s="8"/>
      <c r="C312" s="8"/>
      <c r="D312" s="8"/>
      <c r="E312" s="8"/>
    </row>
    <row r="313" spans="2:5" x14ac:dyDescent="0.2">
      <c r="B313" s="8"/>
      <c r="C313" s="8"/>
      <c r="D313" s="8"/>
      <c r="E313" s="8"/>
    </row>
    <row r="314" spans="2:5" x14ac:dyDescent="0.2">
      <c r="B314" s="8"/>
      <c r="C314" s="8"/>
      <c r="D314" s="8"/>
      <c r="E314" s="8"/>
    </row>
    <row r="315" spans="2:5" x14ac:dyDescent="0.2">
      <c r="B315" s="8"/>
      <c r="C315" s="8"/>
      <c r="D315" s="8"/>
      <c r="E315" s="8"/>
    </row>
    <row r="316" spans="2:5" x14ac:dyDescent="0.2">
      <c r="B316" s="8"/>
      <c r="C316" s="8"/>
      <c r="D316" s="8"/>
      <c r="E316" s="8"/>
    </row>
    <row r="317" spans="2:5" x14ac:dyDescent="0.2">
      <c r="B317" s="8"/>
      <c r="C317" s="8"/>
      <c r="D317" s="8"/>
      <c r="E317" s="8"/>
    </row>
    <row r="318" spans="2:5" x14ac:dyDescent="0.2">
      <c r="B318" s="8"/>
      <c r="C318" s="8"/>
      <c r="D318" s="8"/>
      <c r="E318" s="8"/>
    </row>
    <row r="319" spans="2:5" x14ac:dyDescent="0.2">
      <c r="B319" s="8"/>
      <c r="C319" s="8"/>
      <c r="D319" s="8"/>
      <c r="E319" s="8"/>
    </row>
    <row r="320" spans="2:5" x14ac:dyDescent="0.2">
      <c r="B320" s="8"/>
      <c r="C320" s="8"/>
      <c r="D320" s="8"/>
      <c r="E320" s="8"/>
    </row>
    <row r="321" spans="2:5" x14ac:dyDescent="0.2">
      <c r="B321" s="8"/>
      <c r="C321" s="8"/>
      <c r="D321" s="8"/>
      <c r="E321" s="8"/>
    </row>
    <row r="322" spans="2:5" x14ac:dyDescent="0.2">
      <c r="B322" s="8"/>
      <c r="C322" s="8"/>
      <c r="D322" s="8"/>
      <c r="E322" s="8"/>
    </row>
    <row r="323" spans="2:5" x14ac:dyDescent="0.2">
      <c r="B323" s="8"/>
      <c r="C323" s="8"/>
      <c r="D323" s="8"/>
      <c r="E323" s="8"/>
    </row>
    <row r="324" spans="2:5" x14ac:dyDescent="0.2">
      <c r="B324" s="8"/>
      <c r="C324" s="8"/>
      <c r="D324" s="8"/>
      <c r="E324" s="8"/>
    </row>
    <row r="325" spans="2:5" x14ac:dyDescent="0.2">
      <c r="B325" s="8"/>
      <c r="C325" s="8"/>
      <c r="D325" s="8"/>
      <c r="E325" s="8"/>
    </row>
    <row r="326" spans="2:5" x14ac:dyDescent="0.2">
      <c r="B326" s="8"/>
      <c r="C326" s="8"/>
      <c r="D326" s="8"/>
      <c r="E326" s="8"/>
    </row>
    <row r="327" spans="2:5" x14ac:dyDescent="0.2">
      <c r="B327" s="8"/>
      <c r="C327" s="8"/>
      <c r="D327" s="8"/>
      <c r="E327" s="8"/>
    </row>
    <row r="328" spans="2:5" x14ac:dyDescent="0.2">
      <c r="B328" s="8"/>
      <c r="C328" s="8"/>
      <c r="D328" s="8"/>
      <c r="E328" s="8"/>
    </row>
    <row r="329" spans="2:5" x14ac:dyDescent="0.2">
      <c r="B329" s="8"/>
      <c r="C329" s="8"/>
      <c r="D329" s="8"/>
      <c r="E329" s="8"/>
    </row>
  </sheetData>
  <sheetProtection password="CAE3" sheet="1" objects="1" scenarios="1"/>
  <mergeCells count="1">
    <mergeCell ref="M10:N10"/>
  </mergeCells>
  <phoneticPr fontId="3" type="noConversion"/>
  <pageMargins left="0.75" right="0.75" top="1" bottom="1" header="0.5" footer="0.5"/>
  <pageSetup scale="42"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K106"/>
  <sheetViews>
    <sheetView view="pageLayout" zoomScaleNormal="100" workbookViewId="0">
      <selection activeCell="A9" sqref="A9"/>
    </sheetView>
  </sheetViews>
  <sheetFormatPr defaultColWidth="9.140625" defaultRowHeight="12.75" x14ac:dyDescent="0.2"/>
  <cols>
    <col min="1" max="1" width="35" style="15" customWidth="1"/>
    <col min="2" max="2" width="19.28515625" style="15" customWidth="1"/>
    <col min="3" max="3" width="19.42578125" style="15" customWidth="1"/>
    <col min="4" max="5" width="12.7109375" style="15" customWidth="1"/>
    <col min="6" max="6" width="9.85546875" style="15" bestFit="1" customWidth="1"/>
    <col min="7" max="8" width="9.140625" style="15"/>
    <col min="9" max="9" width="19.140625" style="15" customWidth="1"/>
    <col min="10" max="10" width="12.42578125" style="15" customWidth="1"/>
    <col min="11" max="16384" width="9.140625" style="15"/>
  </cols>
  <sheetData>
    <row r="1" spans="1:11" x14ac:dyDescent="0.2">
      <c r="A1" s="37"/>
      <c r="B1" s="37"/>
      <c r="C1" s="37"/>
      <c r="D1" s="37"/>
      <c r="E1" s="37"/>
      <c r="F1" s="37"/>
      <c r="G1" s="37"/>
      <c r="H1" s="37"/>
      <c r="I1" s="25"/>
      <c r="J1" s="25"/>
    </row>
    <row r="2" spans="1:11" x14ac:dyDescent="0.2">
      <c r="A2" s="37"/>
      <c r="B2" s="37"/>
      <c r="C2" s="37"/>
      <c r="D2" s="37"/>
      <c r="E2" s="37"/>
      <c r="F2" s="37"/>
      <c r="G2" s="37"/>
      <c r="H2" s="37"/>
      <c r="I2" s="25"/>
      <c r="J2" s="25"/>
    </row>
    <row r="3" spans="1:11" x14ac:dyDescent="0.2">
      <c r="A3" s="37"/>
      <c r="B3" s="37"/>
      <c r="C3" s="37"/>
      <c r="D3" s="37"/>
      <c r="E3" s="37"/>
      <c r="F3" s="37"/>
      <c r="G3" s="37"/>
      <c r="H3" s="37"/>
      <c r="I3" s="25"/>
      <c r="J3" s="25"/>
    </row>
    <row r="4" spans="1:11" x14ac:dyDescent="0.2">
      <c r="A4" s="37"/>
      <c r="B4" s="37"/>
      <c r="C4" s="37"/>
      <c r="D4" s="37"/>
      <c r="E4" s="37"/>
      <c r="F4" s="37"/>
      <c r="G4" s="37"/>
      <c r="H4" s="37"/>
      <c r="I4" s="25"/>
      <c r="J4" s="25"/>
    </row>
    <row r="5" spans="1:11" x14ac:dyDescent="0.2">
      <c r="A5" s="37"/>
      <c r="B5" s="37"/>
      <c r="C5" s="37"/>
      <c r="D5" s="37"/>
      <c r="E5" s="37"/>
      <c r="F5" s="37"/>
      <c r="G5" s="37"/>
      <c r="H5" s="37"/>
      <c r="I5" s="25"/>
      <c r="J5" s="25"/>
    </row>
    <row r="6" spans="1:11" x14ac:dyDescent="0.2">
      <c r="A6" s="37"/>
      <c r="B6" s="37"/>
      <c r="C6" s="37"/>
      <c r="D6" s="37"/>
      <c r="E6" s="37"/>
      <c r="F6" s="37"/>
      <c r="G6" s="37"/>
      <c r="H6" s="37"/>
      <c r="I6" s="25"/>
      <c r="J6" s="25"/>
    </row>
    <row r="7" spans="1:11" x14ac:dyDescent="0.2">
      <c r="A7" s="37"/>
      <c r="B7" s="37"/>
      <c r="C7" s="37"/>
      <c r="D7" s="37"/>
      <c r="E7" s="37"/>
      <c r="F7" s="37"/>
      <c r="G7" s="37"/>
      <c r="H7" s="37"/>
      <c r="I7" s="25"/>
      <c r="J7" s="25"/>
    </row>
    <row r="8" spans="1:11" ht="16.5" x14ac:dyDescent="0.3">
      <c r="A8" s="38" t="s">
        <v>118</v>
      </c>
      <c r="B8" s="39"/>
      <c r="C8" s="39"/>
      <c r="D8" s="39"/>
      <c r="E8" s="39"/>
      <c r="F8" s="39"/>
      <c r="G8" s="39"/>
      <c r="H8" s="39"/>
      <c r="I8" s="36"/>
      <c r="J8" s="36"/>
    </row>
    <row r="9" spans="1:11" ht="16.5" x14ac:dyDescent="0.3">
      <c r="A9" s="40"/>
      <c r="B9" s="41" t="s">
        <v>42</v>
      </c>
      <c r="C9" s="42">
        <f>D85</f>
        <v>0</v>
      </c>
      <c r="D9" s="39"/>
      <c r="E9" s="39"/>
      <c r="F9" s="39"/>
      <c r="G9" s="39"/>
      <c r="H9" s="39"/>
      <c r="I9" s="36"/>
      <c r="J9" s="36"/>
    </row>
    <row r="10" spans="1:11" ht="16.5" x14ac:dyDescent="0.3">
      <c r="A10" s="40"/>
      <c r="B10" s="41" t="s">
        <v>43</v>
      </c>
      <c r="C10" s="42">
        <f>E99</f>
        <v>0</v>
      </c>
      <c r="D10" s="39"/>
      <c r="E10" s="39"/>
      <c r="F10" s="39"/>
      <c r="G10" s="39"/>
      <c r="H10" s="39"/>
      <c r="I10" s="36"/>
      <c r="J10" s="36"/>
    </row>
    <row r="11" spans="1:11" ht="13.5" x14ac:dyDescent="0.25">
      <c r="A11" s="31"/>
      <c r="B11" s="31"/>
      <c r="C11" s="44"/>
      <c r="D11" s="45">
        <f>IF(SUM(B13:B17)=0,0,SUM(B13:B16)/SUM(B13:B17))</f>
        <v>0</v>
      </c>
      <c r="E11" s="45">
        <f>IF(SUM(B13:B17)=0,0,B17/SUM(B13:B17))</f>
        <v>0</v>
      </c>
      <c r="F11" s="44"/>
      <c r="G11" s="31"/>
      <c r="H11" s="31"/>
      <c r="I11" s="31"/>
      <c r="J11" s="31"/>
      <c r="K11" s="31"/>
    </row>
    <row r="12" spans="1:11" ht="13.5" x14ac:dyDescent="0.25">
      <c r="A12" s="43"/>
      <c r="B12" s="46" t="s">
        <v>119</v>
      </c>
      <c r="C12" s="46" t="s">
        <v>120</v>
      </c>
      <c r="D12" s="46" t="s">
        <v>121</v>
      </c>
      <c r="E12" s="46" t="s">
        <v>44</v>
      </c>
      <c r="F12" s="31"/>
      <c r="G12" s="31"/>
      <c r="H12" s="31"/>
      <c r="I12" s="31"/>
      <c r="J12" s="31"/>
      <c r="K12" s="31"/>
    </row>
    <row r="13" spans="1:11" ht="13.5" x14ac:dyDescent="0.25">
      <c r="A13" s="47" t="str">
        <f>'Labor Calculation'!B7</f>
        <v>Direct Labor</v>
      </c>
      <c r="B13" s="48">
        <f>'Labor Calculation'!B8</f>
        <v>0</v>
      </c>
      <c r="C13" s="48"/>
      <c r="D13" s="48"/>
      <c r="E13" s="48"/>
      <c r="F13" s="31"/>
      <c r="G13" s="31"/>
      <c r="H13" s="31"/>
      <c r="I13" s="31"/>
      <c r="J13" s="31"/>
      <c r="K13" s="31"/>
    </row>
    <row r="14" spans="1:11" ht="13.5" x14ac:dyDescent="0.25">
      <c r="A14" s="47" t="str">
        <f>'Labor Calculation'!C7</f>
        <v>B&amp;P Labor</v>
      </c>
      <c r="B14" s="48">
        <f>'Labor Calculation'!C8</f>
        <v>0</v>
      </c>
      <c r="C14" s="48">
        <f>'Labor Calculation'!H8</f>
        <v>0</v>
      </c>
      <c r="D14" s="48"/>
      <c r="E14" s="48">
        <f>B14-C14</f>
        <v>0</v>
      </c>
      <c r="F14" s="31"/>
      <c r="G14" s="31"/>
      <c r="H14" s="31"/>
      <c r="I14" s="31"/>
      <c r="J14" s="31"/>
      <c r="K14" s="31"/>
    </row>
    <row r="15" spans="1:11" ht="13.5" x14ac:dyDescent="0.25">
      <c r="A15" s="47" t="str">
        <f>'Labor Calculation'!D7</f>
        <v>IR&amp;D Labor</v>
      </c>
      <c r="B15" s="48">
        <f>'Labor Calculation'!D8</f>
        <v>0</v>
      </c>
      <c r="C15" s="48">
        <f>'Labor Calculation'!I8</f>
        <v>0</v>
      </c>
      <c r="D15" s="48"/>
      <c r="E15" s="48">
        <f>B15-C15</f>
        <v>0</v>
      </c>
      <c r="F15" s="31"/>
      <c r="G15" s="31"/>
      <c r="H15" s="31"/>
      <c r="I15" s="31"/>
      <c r="J15" s="31"/>
      <c r="K15" s="31"/>
    </row>
    <row r="16" spans="1:11" ht="13.5" x14ac:dyDescent="0.25">
      <c r="A16" s="47" t="str">
        <f>'Labor Calculation'!E7</f>
        <v>Overhead Labor</v>
      </c>
      <c r="B16" s="48">
        <f>'Labor Calculation'!E8</f>
        <v>0</v>
      </c>
      <c r="C16" s="48">
        <f>'Labor Calculation'!J8</f>
        <v>0</v>
      </c>
      <c r="D16" s="48">
        <f>B16-C16</f>
        <v>0</v>
      </c>
      <c r="E16" s="48"/>
      <c r="F16" s="31"/>
      <c r="G16" s="31"/>
      <c r="H16" s="31"/>
      <c r="I16" s="31"/>
      <c r="J16" s="31"/>
      <c r="K16" s="31"/>
    </row>
    <row r="17" spans="1:11" ht="13.5" x14ac:dyDescent="0.25">
      <c r="A17" s="47" t="str">
        <f>'Labor Calculation'!F7</f>
        <v>G&amp;A Labor</v>
      </c>
      <c r="B17" s="49">
        <f>'Labor Calculation'!F8</f>
        <v>0</v>
      </c>
      <c r="C17" s="49">
        <f>'Labor Calculation'!K8</f>
        <v>0</v>
      </c>
      <c r="D17" s="49"/>
      <c r="E17" s="49">
        <f>B17-C17</f>
        <v>0</v>
      </c>
      <c r="F17" s="31"/>
      <c r="G17" s="31"/>
      <c r="H17" s="31"/>
      <c r="I17" s="31"/>
      <c r="J17" s="31"/>
      <c r="K17" s="31"/>
    </row>
    <row r="18" spans="1:11" ht="13.5" x14ac:dyDescent="0.25">
      <c r="A18" s="47"/>
      <c r="B18" s="48">
        <f>SUM(B13:B17)</f>
        <v>0</v>
      </c>
      <c r="C18" s="48">
        <f>SUM(C13:C17)</f>
        <v>0</v>
      </c>
      <c r="D18" s="48">
        <f>SUM(D13:D17)</f>
        <v>0</v>
      </c>
      <c r="E18" s="48">
        <f>SUM(E13:E17)</f>
        <v>0</v>
      </c>
      <c r="F18" s="31"/>
      <c r="G18" s="31"/>
      <c r="H18" s="31"/>
      <c r="I18" s="31"/>
      <c r="J18" s="31"/>
      <c r="K18" s="31"/>
    </row>
    <row r="19" spans="1:11" ht="13.5" x14ac:dyDescent="0.25">
      <c r="A19" s="47"/>
      <c r="B19" s="48"/>
      <c r="C19" s="48"/>
      <c r="D19" s="48"/>
      <c r="E19" s="48"/>
      <c r="F19" s="31"/>
      <c r="G19" s="31"/>
      <c r="H19" s="31"/>
      <c r="I19" s="31"/>
      <c r="J19" s="31"/>
      <c r="K19" s="31"/>
    </row>
    <row r="20" spans="1:11" ht="13.5" x14ac:dyDescent="0.25">
      <c r="A20" s="47" t="str">
        <f>'Labor Calculation'!G7</f>
        <v>Fringe Labor</v>
      </c>
      <c r="B20" s="48">
        <f>'Labor Calculation'!G8</f>
        <v>0</v>
      </c>
      <c r="C20" s="50">
        <f>'Labor Calculation'!L8</f>
        <v>0</v>
      </c>
      <c r="D20" s="50">
        <f>(B20-C20)*$D$11</f>
        <v>0</v>
      </c>
      <c r="E20" s="50">
        <f>(B20-C20)*$E$11</f>
        <v>0</v>
      </c>
      <c r="F20" s="31"/>
      <c r="G20" s="31"/>
      <c r="H20" s="31"/>
      <c r="I20" s="31"/>
      <c r="J20" s="31"/>
      <c r="K20" s="31"/>
    </row>
    <row r="21" spans="1:11" ht="13.5" x14ac:dyDescent="0.25">
      <c r="A21" s="47" t="str">
        <f>'Other Cost Input Screen'!A15</f>
        <v>Corporate fica, suta, futa</v>
      </c>
      <c r="B21" s="48">
        <f>'Other Cost Input Screen'!D15</f>
        <v>0</v>
      </c>
      <c r="C21" s="48">
        <v>0</v>
      </c>
      <c r="D21" s="50">
        <f>(B21-C21)*$D$11</f>
        <v>0</v>
      </c>
      <c r="E21" s="50">
        <f>(B21-C21)*$E$11</f>
        <v>0</v>
      </c>
      <c r="F21" s="31"/>
      <c r="G21" s="31"/>
      <c r="H21" s="31"/>
      <c r="I21" s="31"/>
      <c r="J21" s="31"/>
      <c r="K21" s="31"/>
    </row>
    <row r="22" spans="1:11" ht="13.5" x14ac:dyDescent="0.25">
      <c r="A22" s="51" t="str">
        <f>'Other Cost Input Screen'!A17</f>
        <v>Worker's Comp Insurance</v>
      </c>
      <c r="B22" s="48">
        <f>'Other Cost Input Screen'!D17</f>
        <v>0</v>
      </c>
      <c r="C22" s="48">
        <v>0</v>
      </c>
      <c r="D22" s="50">
        <f>(B22-C22)*$D$11</f>
        <v>0</v>
      </c>
      <c r="E22" s="50">
        <f>(B22-C22)*$E$11</f>
        <v>0</v>
      </c>
      <c r="F22" s="31"/>
      <c r="G22" s="31"/>
      <c r="H22" s="31"/>
      <c r="I22" s="31"/>
      <c r="J22" s="31"/>
      <c r="K22" s="31"/>
    </row>
    <row r="23" spans="1:11" ht="13.5" x14ac:dyDescent="0.25">
      <c r="A23" s="51" t="str">
        <f>'Other Cost Input Screen'!A18</f>
        <v>Health Insurance</v>
      </c>
      <c r="B23" s="48">
        <f>'Other Cost Input Screen'!D18</f>
        <v>0</v>
      </c>
      <c r="C23" s="48">
        <v>0</v>
      </c>
      <c r="D23" s="50">
        <f t="shared" ref="D23:D73" si="0">(B23-C23)*$D$11</f>
        <v>0</v>
      </c>
      <c r="E23" s="50">
        <f t="shared" ref="E23:E73" si="1">(B23-C23)*$E$11</f>
        <v>0</v>
      </c>
      <c r="F23" s="31"/>
      <c r="G23" s="31"/>
      <c r="H23" s="31"/>
      <c r="I23" s="31"/>
      <c r="J23" s="31"/>
      <c r="K23" s="31"/>
    </row>
    <row r="24" spans="1:11" ht="13.5" x14ac:dyDescent="0.25">
      <c r="A24" s="51" t="str">
        <f>'Other Cost Input Screen'!A19</f>
        <v>Dental Insurance</v>
      </c>
      <c r="B24" s="48">
        <f>'Other Cost Input Screen'!D19</f>
        <v>0</v>
      </c>
      <c r="C24" s="48">
        <v>0</v>
      </c>
      <c r="D24" s="50">
        <f t="shared" si="0"/>
        <v>0</v>
      </c>
      <c r="E24" s="50">
        <f t="shared" si="1"/>
        <v>0</v>
      </c>
      <c r="F24" s="31"/>
      <c r="G24" s="31"/>
      <c r="H24" s="31"/>
      <c r="I24" s="31"/>
      <c r="J24" s="31"/>
      <c r="K24" s="31"/>
    </row>
    <row r="25" spans="1:11" ht="13.5" x14ac:dyDescent="0.25">
      <c r="A25" s="51" t="str">
        <f>'Other Cost Input Screen'!A20</f>
        <v>Pension Benefits</v>
      </c>
      <c r="B25" s="48">
        <f>'Other Cost Input Screen'!D20</f>
        <v>0</v>
      </c>
      <c r="C25" s="48">
        <v>0</v>
      </c>
      <c r="D25" s="50">
        <f t="shared" si="0"/>
        <v>0</v>
      </c>
      <c r="E25" s="50">
        <f t="shared" si="1"/>
        <v>0</v>
      </c>
      <c r="F25" s="31"/>
      <c r="G25" s="31"/>
      <c r="H25" s="31"/>
      <c r="I25" s="31"/>
      <c r="J25" s="31"/>
      <c r="K25" s="31"/>
    </row>
    <row r="26" spans="1:11" ht="13.5" x14ac:dyDescent="0.25">
      <c r="A26" s="51" t="str">
        <f>'Other Cost Input Screen'!A21</f>
        <v>Pension Administration</v>
      </c>
      <c r="B26" s="48">
        <f>'Other Cost Input Screen'!D21</f>
        <v>0</v>
      </c>
      <c r="C26" s="48">
        <v>0</v>
      </c>
      <c r="D26" s="50">
        <f t="shared" si="0"/>
        <v>0</v>
      </c>
      <c r="E26" s="50">
        <f t="shared" si="1"/>
        <v>0</v>
      </c>
      <c r="F26" s="31"/>
      <c r="G26" s="31"/>
      <c r="H26" s="31"/>
      <c r="I26" s="31"/>
      <c r="J26" s="31"/>
      <c r="K26" s="31"/>
    </row>
    <row r="27" spans="1:11" ht="13.5" x14ac:dyDescent="0.25">
      <c r="A27" s="51" t="str">
        <f>'Other Cost Input Screen'!A22</f>
        <v>Disability Insurance</v>
      </c>
      <c r="B27" s="48">
        <f>'Other Cost Input Screen'!D22</f>
        <v>0</v>
      </c>
      <c r="C27" s="48">
        <v>0</v>
      </c>
      <c r="D27" s="50">
        <f t="shared" si="0"/>
        <v>0</v>
      </c>
      <c r="E27" s="50">
        <f t="shared" si="1"/>
        <v>0</v>
      </c>
      <c r="F27" s="31"/>
      <c r="G27" s="31"/>
      <c r="H27" s="31"/>
      <c r="I27" s="31"/>
      <c r="J27" s="31"/>
      <c r="K27" s="31"/>
    </row>
    <row r="28" spans="1:11" ht="13.5" x14ac:dyDescent="0.25">
      <c r="A28" s="51" t="str">
        <f>'Other Cost Input Screen'!A24</f>
        <v>Indirect Consulting</v>
      </c>
      <c r="B28" s="48">
        <f>'Other Cost Input Screen'!D24</f>
        <v>0</v>
      </c>
      <c r="C28" s="48">
        <v>0</v>
      </c>
      <c r="D28" s="50">
        <f t="shared" si="0"/>
        <v>0</v>
      </c>
      <c r="E28" s="50">
        <f t="shared" si="1"/>
        <v>0</v>
      </c>
      <c r="F28" s="31"/>
      <c r="G28" s="31"/>
      <c r="H28" s="31"/>
      <c r="I28" s="31"/>
      <c r="J28" s="31"/>
      <c r="K28" s="31"/>
    </row>
    <row r="29" spans="1:11" ht="13.5" x14ac:dyDescent="0.25">
      <c r="A29" s="51" t="str">
        <f>'Other Cost Input Screen'!A25</f>
        <v>Legal Fees</v>
      </c>
      <c r="B29" s="48">
        <f>'Other Cost Input Screen'!D25</f>
        <v>0</v>
      </c>
      <c r="C29" s="48">
        <v>0</v>
      </c>
      <c r="D29" s="50">
        <v>0</v>
      </c>
      <c r="E29" s="50">
        <f>B29-C29</f>
        <v>0</v>
      </c>
      <c r="F29" s="31"/>
      <c r="G29" s="31"/>
      <c r="H29" s="31"/>
      <c r="I29" s="31"/>
      <c r="J29" s="31"/>
      <c r="K29" s="31"/>
    </row>
    <row r="30" spans="1:11" ht="13.5" x14ac:dyDescent="0.25">
      <c r="A30" s="51" t="str">
        <f>'Other Cost Input Screen'!A26</f>
        <v>Business Insurance</v>
      </c>
      <c r="B30" s="48">
        <f>'Other Cost Input Screen'!D26</f>
        <v>0</v>
      </c>
      <c r="C30" s="48">
        <v>0</v>
      </c>
      <c r="D30" s="50">
        <f t="shared" si="0"/>
        <v>0</v>
      </c>
      <c r="E30" s="50">
        <f t="shared" si="1"/>
        <v>0</v>
      </c>
      <c r="F30" s="31"/>
      <c r="G30" s="31"/>
      <c r="H30" s="31"/>
      <c r="I30" s="31"/>
      <c r="J30" s="31"/>
      <c r="K30" s="31"/>
    </row>
    <row r="31" spans="1:11" ht="13.5" x14ac:dyDescent="0.25">
      <c r="A31" s="51" t="str">
        <f>'Other Cost Input Screen'!A27</f>
        <v>Bid and Proposal Expenses</v>
      </c>
      <c r="B31" s="48">
        <f>'Other Cost Input Screen'!D27</f>
        <v>0</v>
      </c>
      <c r="C31" s="48">
        <v>0</v>
      </c>
      <c r="D31" s="50">
        <v>0</v>
      </c>
      <c r="E31" s="50">
        <f>B31-C31</f>
        <v>0</v>
      </c>
      <c r="F31" s="31"/>
      <c r="G31" s="31"/>
      <c r="H31" s="31"/>
      <c r="I31" s="31"/>
      <c r="J31" s="31"/>
      <c r="K31" s="31"/>
    </row>
    <row r="32" spans="1:11" ht="13.5" x14ac:dyDescent="0.25">
      <c r="A32" s="51" t="str">
        <f>'Other Cost Input Screen'!A28</f>
        <v>Office Supplies (&lt; $500)</v>
      </c>
      <c r="B32" s="48">
        <f>'Other Cost Input Screen'!D28</f>
        <v>0</v>
      </c>
      <c r="C32" s="48">
        <v>0</v>
      </c>
      <c r="D32" s="50">
        <f t="shared" si="0"/>
        <v>0</v>
      </c>
      <c r="E32" s="50">
        <f t="shared" si="1"/>
        <v>0</v>
      </c>
      <c r="F32" s="31"/>
      <c r="G32" s="31"/>
      <c r="H32" s="31"/>
      <c r="I32" s="31"/>
      <c r="J32" s="31"/>
      <c r="K32" s="31"/>
    </row>
    <row r="33" spans="1:11" ht="13.5" x14ac:dyDescent="0.25">
      <c r="A33" s="51" t="str">
        <f>'Other Cost Input Screen'!A29</f>
        <v>Computer Supplies (&lt; $500)</v>
      </c>
      <c r="B33" s="48">
        <f>'Other Cost Input Screen'!D29</f>
        <v>0</v>
      </c>
      <c r="C33" s="48">
        <v>0</v>
      </c>
      <c r="D33" s="50">
        <f t="shared" si="0"/>
        <v>0</v>
      </c>
      <c r="E33" s="50">
        <f t="shared" si="1"/>
        <v>0</v>
      </c>
      <c r="F33" s="31"/>
      <c r="G33" s="31"/>
      <c r="H33" s="31"/>
      <c r="I33" s="31"/>
      <c r="J33" s="31"/>
      <c r="K33" s="31"/>
    </row>
    <row r="34" spans="1:11" ht="13.5" x14ac:dyDescent="0.25">
      <c r="A34" s="51" t="str">
        <f>'Other Cost Input Screen'!A30</f>
        <v>Telecommunications Expenses</v>
      </c>
      <c r="B34" s="48">
        <f>'Other Cost Input Screen'!D30</f>
        <v>0</v>
      </c>
      <c r="C34" s="48">
        <v>0</v>
      </c>
      <c r="D34" s="50">
        <f t="shared" si="0"/>
        <v>0</v>
      </c>
      <c r="E34" s="50">
        <f t="shared" si="1"/>
        <v>0</v>
      </c>
      <c r="F34" s="31"/>
      <c r="G34" s="31"/>
      <c r="H34" s="31"/>
      <c r="I34" s="31"/>
      <c r="J34" s="31"/>
      <c r="K34" s="31"/>
    </row>
    <row r="35" spans="1:11" ht="13.5" x14ac:dyDescent="0.25">
      <c r="A35" s="51" t="str">
        <f>'Other Cost Input Screen'!A31</f>
        <v>Postage &amp; Shipping</v>
      </c>
      <c r="B35" s="48">
        <f>'Other Cost Input Screen'!D31</f>
        <v>0</v>
      </c>
      <c r="C35" s="48">
        <v>0</v>
      </c>
      <c r="D35" s="50">
        <f t="shared" si="0"/>
        <v>0</v>
      </c>
      <c r="E35" s="50">
        <f t="shared" si="1"/>
        <v>0</v>
      </c>
      <c r="F35" s="31"/>
      <c r="G35" s="31"/>
      <c r="H35" s="31"/>
      <c r="I35" s="31"/>
      <c r="J35" s="31"/>
      <c r="K35" s="31"/>
    </row>
    <row r="36" spans="1:11" ht="13.5" x14ac:dyDescent="0.25">
      <c r="A36" s="51" t="str">
        <f>'Other Cost Input Screen'!A32</f>
        <v>Recruiting Expenses</v>
      </c>
      <c r="B36" s="48">
        <f>'Other Cost Input Screen'!D32</f>
        <v>0</v>
      </c>
      <c r="C36" s="48">
        <v>0</v>
      </c>
      <c r="D36" s="50">
        <f t="shared" si="0"/>
        <v>0</v>
      </c>
      <c r="E36" s="50">
        <f t="shared" si="1"/>
        <v>0</v>
      </c>
      <c r="F36" s="31"/>
      <c r="G36" s="31"/>
      <c r="H36" s="31"/>
      <c r="I36" s="31"/>
      <c r="J36" s="31"/>
      <c r="K36" s="31"/>
    </row>
    <row r="37" spans="1:11" ht="13.5" x14ac:dyDescent="0.25">
      <c r="A37" s="51" t="str">
        <f>'Other Cost Input Screen'!A33</f>
        <v>Incentive Compensation</v>
      </c>
      <c r="B37" s="48">
        <f>'Other Cost Input Screen'!D33</f>
        <v>0</v>
      </c>
      <c r="C37" s="48">
        <v>0</v>
      </c>
      <c r="D37" s="50">
        <f t="shared" si="0"/>
        <v>0</v>
      </c>
      <c r="E37" s="50">
        <f t="shared" si="1"/>
        <v>0</v>
      </c>
      <c r="F37" s="31"/>
      <c r="G37" s="31"/>
      <c r="H37" s="31"/>
      <c r="I37" s="31"/>
      <c r="J37" s="31"/>
      <c r="K37" s="31"/>
    </row>
    <row r="38" spans="1:11" ht="13.5" x14ac:dyDescent="0.25">
      <c r="A38" s="51" t="str">
        <f>'Other Cost Input Screen'!A34</f>
        <v>Training &amp; Seminars</v>
      </c>
      <c r="B38" s="48">
        <f>'Other Cost Input Screen'!D34</f>
        <v>0</v>
      </c>
      <c r="C38" s="48">
        <v>0</v>
      </c>
      <c r="D38" s="50">
        <f>(B38-C38)*$D$11</f>
        <v>0</v>
      </c>
      <c r="E38" s="50">
        <f>(B38-C38)*$E$11</f>
        <v>0</v>
      </c>
      <c r="F38" s="31"/>
      <c r="G38" s="31"/>
      <c r="H38" s="31"/>
      <c r="I38" s="31"/>
      <c r="J38" s="31"/>
      <c r="K38" s="31"/>
    </row>
    <row r="39" spans="1:11" ht="13.5" x14ac:dyDescent="0.25">
      <c r="A39" s="51" t="str">
        <f>'Other Cost Input Screen'!A35</f>
        <v>Bank Charges</v>
      </c>
      <c r="B39" s="48">
        <f>'Other Cost Input Screen'!D35</f>
        <v>0</v>
      </c>
      <c r="C39" s="48">
        <v>0</v>
      </c>
      <c r="D39" s="50">
        <v>0</v>
      </c>
      <c r="E39" s="50">
        <f>B39-C39</f>
        <v>0</v>
      </c>
      <c r="F39" s="31"/>
      <c r="G39" s="31"/>
      <c r="H39" s="31"/>
      <c r="I39" s="31"/>
      <c r="J39" s="31"/>
      <c r="K39" s="31"/>
    </row>
    <row r="40" spans="1:11" ht="13.5" x14ac:dyDescent="0.25">
      <c r="A40" s="51" t="str">
        <f>'Other Cost Input Screen'!A36</f>
        <v>Dues &amp; Subscriptions</v>
      </c>
      <c r="B40" s="48">
        <f>'Other Cost Input Screen'!D36</f>
        <v>0</v>
      </c>
      <c r="C40" s="48">
        <v>0</v>
      </c>
      <c r="D40" s="50">
        <f t="shared" si="0"/>
        <v>0</v>
      </c>
      <c r="E40" s="50">
        <f t="shared" si="1"/>
        <v>0</v>
      </c>
      <c r="F40" s="31"/>
      <c r="G40" s="31"/>
      <c r="H40" s="31"/>
      <c r="I40" s="31"/>
      <c r="J40" s="31"/>
      <c r="K40" s="31"/>
    </row>
    <row r="41" spans="1:11" ht="13.5" x14ac:dyDescent="0.25">
      <c r="A41" s="51" t="str">
        <f>'Other Cost Input Screen'!A37</f>
        <v>Licenses &amp; Permits</v>
      </c>
      <c r="B41" s="48">
        <f>'Other Cost Input Screen'!D37</f>
        <v>0</v>
      </c>
      <c r="C41" s="48">
        <v>0</v>
      </c>
      <c r="D41" s="50">
        <f>(B41-C41)*$D$11</f>
        <v>0</v>
      </c>
      <c r="E41" s="50">
        <f>(B41-C41)*$E$11</f>
        <v>0</v>
      </c>
      <c r="F41" s="31"/>
      <c r="G41" s="31"/>
      <c r="H41" s="31"/>
      <c r="I41" s="31"/>
      <c r="J41" s="31"/>
      <c r="K41" s="31"/>
    </row>
    <row r="42" spans="1:11" s="25" customFormat="1" ht="13.5" x14ac:dyDescent="0.25">
      <c r="A42" s="51" t="str">
        <f>'Other Cost Input Screen'!A38</f>
        <v>Business Meals</v>
      </c>
      <c r="B42" s="48">
        <f>'Other Cost Input Screen'!D38</f>
        <v>0</v>
      </c>
      <c r="C42" s="50">
        <v>0</v>
      </c>
      <c r="D42" s="50">
        <f t="shared" si="0"/>
        <v>0</v>
      </c>
      <c r="E42" s="50">
        <f t="shared" si="1"/>
        <v>0</v>
      </c>
      <c r="F42" s="34"/>
      <c r="G42" s="34"/>
      <c r="H42" s="34"/>
      <c r="I42" s="34"/>
      <c r="J42" s="34"/>
      <c r="K42" s="34"/>
    </row>
    <row r="43" spans="1:11" ht="13.5" x14ac:dyDescent="0.25">
      <c r="A43" s="51" t="str">
        <f>'Other Cost Input Screen'!A39</f>
        <v>Rent</v>
      </c>
      <c r="B43" s="48">
        <f>'Other Cost Input Screen'!D39</f>
        <v>0</v>
      </c>
      <c r="C43" s="48">
        <v>0</v>
      </c>
      <c r="D43" s="50">
        <f t="shared" si="0"/>
        <v>0</v>
      </c>
      <c r="E43" s="50">
        <f t="shared" si="1"/>
        <v>0</v>
      </c>
      <c r="F43" s="31"/>
      <c r="G43" s="31"/>
      <c r="H43" s="31"/>
      <c r="I43" s="31"/>
      <c r="J43" s="31"/>
      <c r="K43" s="31"/>
    </row>
    <row r="44" spans="1:11" ht="13.5" x14ac:dyDescent="0.25">
      <c r="A44" s="51" t="str">
        <f>'Other Cost Input Screen'!A40</f>
        <v>Utilities</v>
      </c>
      <c r="B44" s="48">
        <f>'Other Cost Input Screen'!D40</f>
        <v>0</v>
      </c>
      <c r="C44" s="48">
        <v>0</v>
      </c>
      <c r="D44" s="50">
        <f t="shared" si="0"/>
        <v>0</v>
      </c>
      <c r="E44" s="50">
        <f t="shared" si="1"/>
        <v>0</v>
      </c>
      <c r="F44" s="31"/>
      <c r="G44" s="31"/>
      <c r="H44" s="31"/>
      <c r="I44" s="31"/>
      <c r="J44" s="31"/>
      <c r="K44" s="31"/>
    </row>
    <row r="45" spans="1:11" ht="13.5" x14ac:dyDescent="0.25">
      <c r="A45" s="51" t="str">
        <f>'Other Cost Input Screen'!A41</f>
        <v>Printing and Reproduction</v>
      </c>
      <c r="B45" s="48">
        <f>'Other Cost Input Screen'!D41</f>
        <v>0</v>
      </c>
      <c r="C45" s="48">
        <v>0</v>
      </c>
      <c r="D45" s="50">
        <f t="shared" si="0"/>
        <v>0</v>
      </c>
      <c r="E45" s="50">
        <f t="shared" si="1"/>
        <v>0</v>
      </c>
      <c r="F45" s="31"/>
      <c r="G45" s="31"/>
      <c r="H45" s="31"/>
      <c r="I45" s="31"/>
      <c r="J45" s="31"/>
      <c r="K45" s="31"/>
    </row>
    <row r="46" spans="1:11" ht="13.5" x14ac:dyDescent="0.25">
      <c r="A46" s="51" t="str">
        <f>'Other Cost Input Screen'!A42</f>
        <v>Indirect Travel</v>
      </c>
      <c r="B46" s="48">
        <f>'Other Cost Input Screen'!D42</f>
        <v>0</v>
      </c>
      <c r="C46" s="48">
        <v>0</v>
      </c>
      <c r="D46" s="50">
        <f t="shared" si="0"/>
        <v>0</v>
      </c>
      <c r="E46" s="50">
        <f t="shared" si="1"/>
        <v>0</v>
      </c>
      <c r="F46" s="31"/>
      <c r="G46" s="31"/>
      <c r="H46" s="31"/>
      <c r="I46" s="31"/>
      <c r="J46" s="31"/>
      <c r="K46" s="31"/>
    </row>
    <row r="47" spans="1:11" ht="13.5" x14ac:dyDescent="0.25">
      <c r="A47" s="51" t="str">
        <f>'Other Cost Input Screen'!A43</f>
        <v>Award Ceremonies</v>
      </c>
      <c r="B47" s="48">
        <f>'Other Cost Input Screen'!D43</f>
        <v>0</v>
      </c>
      <c r="C47" s="48">
        <v>0</v>
      </c>
      <c r="D47" s="50">
        <f t="shared" si="0"/>
        <v>0</v>
      </c>
      <c r="E47" s="50">
        <f t="shared" si="1"/>
        <v>0</v>
      </c>
      <c r="F47" s="31"/>
      <c r="G47" s="31"/>
      <c r="H47" s="31"/>
      <c r="I47" s="31"/>
      <c r="J47" s="31"/>
      <c r="K47" s="31"/>
    </row>
    <row r="48" spans="1:11" ht="13.5" x14ac:dyDescent="0.25">
      <c r="A48" s="51" t="str">
        <f>'Other Cost Input Screen'!A44</f>
        <v>Rental Equipment</v>
      </c>
      <c r="B48" s="48">
        <f>'Other Cost Input Screen'!D44</f>
        <v>0</v>
      </c>
      <c r="C48" s="48">
        <v>0</v>
      </c>
      <c r="D48" s="50">
        <f t="shared" si="0"/>
        <v>0</v>
      </c>
      <c r="E48" s="50">
        <f t="shared" si="1"/>
        <v>0</v>
      </c>
      <c r="F48" s="31"/>
      <c r="G48" s="31"/>
      <c r="H48" s="31"/>
      <c r="I48" s="31"/>
      <c r="J48" s="31"/>
      <c r="K48" s="31"/>
    </row>
    <row r="49" spans="1:11" ht="13.5" x14ac:dyDescent="0.25">
      <c r="A49" s="51" t="str">
        <f>'Other Cost Input Screen'!A45</f>
        <v>Allowable Patent Costs</v>
      </c>
      <c r="B49" s="48">
        <f>'Other Cost Input Screen'!D45</f>
        <v>0</v>
      </c>
      <c r="C49" s="48">
        <v>0</v>
      </c>
      <c r="D49" s="50">
        <f t="shared" si="0"/>
        <v>0</v>
      </c>
      <c r="E49" s="50">
        <f t="shared" si="1"/>
        <v>0</v>
      </c>
      <c r="F49" s="31"/>
      <c r="G49" s="31"/>
      <c r="H49" s="31"/>
      <c r="I49" s="31"/>
      <c r="J49" s="31"/>
      <c r="K49" s="31"/>
    </row>
    <row r="50" spans="1:11" ht="13.5" x14ac:dyDescent="0.25">
      <c r="A50" s="51" t="str">
        <f>'Other Cost Input Screen'!A46</f>
        <v>State Income Taxes</v>
      </c>
      <c r="B50" s="48">
        <f>'Other Cost Input Screen'!D46</f>
        <v>0</v>
      </c>
      <c r="C50" s="48">
        <v>0</v>
      </c>
      <c r="D50" s="50">
        <v>0</v>
      </c>
      <c r="E50" s="50">
        <f>B50-C50</f>
        <v>0</v>
      </c>
      <c r="F50" s="31"/>
      <c r="G50" s="31"/>
      <c r="H50" s="31"/>
      <c r="I50" s="31"/>
      <c r="J50" s="31"/>
      <c r="K50" s="31"/>
    </row>
    <row r="51" spans="1:11" ht="13.5" x14ac:dyDescent="0.25">
      <c r="A51" s="51" t="str">
        <f>'Other Cost Input Screen'!A47</f>
        <v>Payroll Service Fees</v>
      </c>
      <c r="B51" s="48">
        <f>'Other Cost Input Screen'!D47</f>
        <v>0</v>
      </c>
      <c r="C51" s="48">
        <v>0</v>
      </c>
      <c r="D51" s="50">
        <f>(B51-C51)*$D$11</f>
        <v>0</v>
      </c>
      <c r="E51" s="50">
        <f>(B51-C51)*$E$11</f>
        <v>0</v>
      </c>
      <c r="F51" s="31"/>
      <c r="G51" s="31"/>
      <c r="H51" s="31"/>
      <c r="I51" s="31"/>
      <c r="J51" s="31"/>
      <c r="K51" s="31"/>
    </row>
    <row r="52" spans="1:11" ht="13.5" x14ac:dyDescent="0.25">
      <c r="A52" s="51" t="str">
        <f>'Other Cost Input Screen'!A48</f>
        <v>Depreciation of Capital Equip.</v>
      </c>
      <c r="B52" s="48">
        <f>'Other Cost Input Screen'!D48</f>
        <v>0</v>
      </c>
      <c r="C52" s="48">
        <v>0</v>
      </c>
      <c r="D52" s="50">
        <f t="shared" si="0"/>
        <v>0</v>
      </c>
      <c r="E52" s="50">
        <f t="shared" si="1"/>
        <v>0</v>
      </c>
      <c r="F52" s="31"/>
      <c r="G52" s="31"/>
      <c r="H52" s="31"/>
      <c r="I52" s="31"/>
      <c r="J52" s="31"/>
      <c r="K52" s="31"/>
    </row>
    <row r="53" spans="1:11" ht="13.5" x14ac:dyDescent="0.25">
      <c r="A53" s="51" t="str">
        <f>'Other Cost Input Screen'!A49</f>
        <v>Indirect Lab Supplies</v>
      </c>
      <c r="B53" s="48">
        <f>'Other Cost Input Screen'!D49</f>
        <v>0</v>
      </c>
      <c r="C53" s="48">
        <v>0</v>
      </c>
      <c r="D53" s="50">
        <f>(B53-C53)</f>
        <v>0</v>
      </c>
      <c r="E53" s="50">
        <f>0</f>
        <v>0</v>
      </c>
      <c r="F53" s="31"/>
      <c r="G53" s="31"/>
      <c r="H53" s="31"/>
      <c r="I53" s="31"/>
      <c r="J53" s="31"/>
      <c r="K53" s="31"/>
    </row>
    <row r="54" spans="1:11" ht="13.5" x14ac:dyDescent="0.25">
      <c r="A54" s="51" t="str">
        <f>'Other Cost Input Screen'!A50</f>
        <v>Accounting &amp; Bookkeeping</v>
      </c>
      <c r="B54" s="48">
        <f>'Other Cost Input Screen'!D50</f>
        <v>0</v>
      </c>
      <c r="C54" s="48">
        <v>0</v>
      </c>
      <c r="D54" s="50">
        <v>0</v>
      </c>
      <c r="E54" s="50">
        <f>B54-C54</f>
        <v>0</v>
      </c>
      <c r="F54" s="31"/>
      <c r="G54" s="31"/>
      <c r="H54" s="31"/>
      <c r="I54" s="31"/>
      <c r="J54" s="31"/>
      <c r="K54" s="31"/>
    </row>
    <row r="55" spans="1:11" ht="13.5" x14ac:dyDescent="0.25">
      <c r="A55" s="51" t="str">
        <f>'Other Cost Input Screen'!A51</f>
        <v>Other Expenses</v>
      </c>
      <c r="B55" s="48">
        <f>'Other Cost Input Screen'!D51</f>
        <v>0</v>
      </c>
      <c r="C55" s="48">
        <v>0</v>
      </c>
      <c r="D55" s="50">
        <f t="shared" si="0"/>
        <v>0</v>
      </c>
      <c r="E55" s="50">
        <f t="shared" si="1"/>
        <v>0</v>
      </c>
      <c r="F55" s="31"/>
      <c r="G55" s="31"/>
      <c r="H55" s="31"/>
      <c r="I55" s="31"/>
      <c r="J55" s="31"/>
      <c r="K55" s="31"/>
    </row>
    <row r="56" spans="1:11" ht="13.5" x14ac:dyDescent="0.25">
      <c r="A56" s="47" t="str">
        <f>'Other Cost Input Screen'!A60</f>
        <v>Unallowable Portion of Fringe Benefits</v>
      </c>
      <c r="B56" s="50">
        <f>'Other Cost Input Screen'!D60</f>
        <v>0</v>
      </c>
      <c r="C56" s="48">
        <f t="shared" ref="C56:C72" si="2">B56</f>
        <v>0</v>
      </c>
      <c r="D56" s="50">
        <f t="shared" si="0"/>
        <v>0</v>
      </c>
      <c r="E56" s="50">
        <f t="shared" si="1"/>
        <v>0</v>
      </c>
      <c r="F56" s="31"/>
      <c r="G56" s="31"/>
      <c r="H56" s="31"/>
      <c r="I56" s="31"/>
      <c r="J56" s="31"/>
      <c r="K56" s="31"/>
    </row>
    <row r="57" spans="1:11" ht="13.5" x14ac:dyDescent="0.25">
      <c r="A57" s="47" t="str">
        <f>'Other Cost Input Screen'!A61</f>
        <v>Unallowable Bonus</v>
      </c>
      <c r="B57" s="50">
        <f>'Other Cost Input Screen'!D61</f>
        <v>0</v>
      </c>
      <c r="C57" s="48">
        <f t="shared" si="2"/>
        <v>0</v>
      </c>
      <c r="D57" s="50">
        <f>(B57-C57)*$D$11</f>
        <v>0</v>
      </c>
      <c r="E57" s="50">
        <f>(B57-C57)*$E$11</f>
        <v>0</v>
      </c>
      <c r="F57" s="31"/>
      <c r="G57" s="31"/>
      <c r="H57" s="31"/>
      <c r="I57" s="31"/>
      <c r="J57" s="31"/>
      <c r="K57" s="31"/>
    </row>
    <row r="58" spans="1:11" ht="13.5" x14ac:dyDescent="0.25">
      <c r="A58" s="47" t="str">
        <f>'Other Cost Input Screen'!A62</f>
        <v>Unallowable Noncash Compensation</v>
      </c>
      <c r="B58" s="50">
        <f>'Other Cost Input Screen'!D62</f>
        <v>0</v>
      </c>
      <c r="C58" s="48">
        <f t="shared" si="2"/>
        <v>0</v>
      </c>
      <c r="D58" s="50">
        <f t="shared" si="0"/>
        <v>0</v>
      </c>
      <c r="E58" s="50">
        <f t="shared" si="1"/>
        <v>0</v>
      </c>
      <c r="F58" s="31"/>
      <c r="G58" s="31"/>
      <c r="H58" s="31"/>
      <c r="I58" s="31"/>
      <c r="J58" s="31"/>
      <c r="K58" s="31"/>
    </row>
    <row r="59" spans="1:11" ht="13.5" x14ac:dyDescent="0.25">
      <c r="A59" s="47" t="str">
        <f>'Other Cost Input Screen'!A63</f>
        <v>Federal Income Taxes</v>
      </c>
      <c r="B59" s="50">
        <f>'Other Cost Input Screen'!D63</f>
        <v>0</v>
      </c>
      <c r="C59" s="48">
        <f t="shared" si="2"/>
        <v>0</v>
      </c>
      <c r="D59" s="50">
        <f t="shared" si="0"/>
        <v>0</v>
      </c>
      <c r="E59" s="50">
        <f t="shared" si="1"/>
        <v>0</v>
      </c>
      <c r="F59" s="31"/>
      <c r="G59" s="31"/>
      <c r="H59" s="31"/>
      <c r="I59" s="31"/>
      <c r="J59" s="31"/>
      <c r="K59" s="31"/>
    </row>
    <row r="60" spans="1:11" ht="13.5" x14ac:dyDescent="0.25">
      <c r="A60" s="47" t="str">
        <f>'Other Cost Input Screen'!A64</f>
        <v>Penalties &amp; Fines</v>
      </c>
      <c r="B60" s="50">
        <f>'Other Cost Input Screen'!D64</f>
        <v>0</v>
      </c>
      <c r="C60" s="48">
        <f t="shared" si="2"/>
        <v>0</v>
      </c>
      <c r="D60" s="50">
        <f t="shared" si="0"/>
        <v>0</v>
      </c>
      <c r="E60" s="50">
        <f t="shared" si="1"/>
        <v>0</v>
      </c>
      <c r="F60" s="31"/>
      <c r="G60" s="31"/>
      <c r="H60" s="31"/>
      <c r="I60" s="31"/>
      <c r="J60" s="31"/>
      <c r="K60" s="31"/>
    </row>
    <row r="61" spans="1:11" ht="13.5" x14ac:dyDescent="0.25">
      <c r="A61" s="47" t="str">
        <f>'Other Cost Input Screen'!A65</f>
        <v>Contributions</v>
      </c>
      <c r="B61" s="50">
        <f>'Other Cost Input Screen'!D65</f>
        <v>0</v>
      </c>
      <c r="C61" s="48">
        <f t="shared" si="2"/>
        <v>0</v>
      </c>
      <c r="D61" s="50">
        <f t="shared" si="0"/>
        <v>0</v>
      </c>
      <c r="E61" s="50">
        <f t="shared" si="1"/>
        <v>0</v>
      </c>
      <c r="F61" s="31"/>
      <c r="G61" s="31"/>
      <c r="H61" s="31"/>
      <c r="I61" s="31"/>
      <c r="J61" s="31"/>
      <c r="K61" s="31"/>
    </row>
    <row r="62" spans="1:11" ht="13.5" x14ac:dyDescent="0.25">
      <c r="A62" s="47" t="str">
        <f>'Other Cost Input Screen'!A66</f>
        <v>Unallowable Licensing Costs</v>
      </c>
      <c r="B62" s="50">
        <f>'Other Cost Input Screen'!D66</f>
        <v>0</v>
      </c>
      <c r="C62" s="48">
        <f t="shared" si="2"/>
        <v>0</v>
      </c>
      <c r="D62" s="50">
        <f t="shared" si="0"/>
        <v>0</v>
      </c>
      <c r="E62" s="50">
        <f t="shared" si="1"/>
        <v>0</v>
      </c>
      <c r="F62" s="31"/>
      <c r="G62" s="31"/>
      <c r="H62" s="31"/>
      <c r="I62" s="31"/>
      <c r="J62" s="31"/>
      <c r="K62" s="31"/>
    </row>
    <row r="63" spans="1:11" ht="13.5" x14ac:dyDescent="0.25">
      <c r="A63" s="47" t="str">
        <f>'Other Cost Input Screen'!A67</f>
        <v>Interest Expenses</v>
      </c>
      <c r="B63" s="50">
        <f>'Other Cost Input Screen'!D67</f>
        <v>0</v>
      </c>
      <c r="C63" s="48">
        <f t="shared" si="2"/>
        <v>0</v>
      </c>
      <c r="D63" s="50">
        <f t="shared" si="0"/>
        <v>0</v>
      </c>
      <c r="E63" s="50">
        <f t="shared" si="1"/>
        <v>0</v>
      </c>
      <c r="F63" s="31"/>
      <c r="G63" s="31"/>
      <c r="H63" s="31"/>
      <c r="I63" s="31"/>
      <c r="J63" s="31"/>
      <c r="K63" s="31"/>
    </row>
    <row r="64" spans="1:11" ht="13.5" x14ac:dyDescent="0.25">
      <c r="A64" s="47" t="str">
        <f>'Other Cost Input Screen'!A68</f>
        <v>Unallowable Automobile Expenses</v>
      </c>
      <c r="B64" s="50">
        <f>'Other Cost Input Screen'!D68</f>
        <v>0</v>
      </c>
      <c r="C64" s="48">
        <f t="shared" si="2"/>
        <v>0</v>
      </c>
      <c r="D64" s="50">
        <f t="shared" si="0"/>
        <v>0</v>
      </c>
      <c r="E64" s="50">
        <f t="shared" si="1"/>
        <v>0</v>
      </c>
      <c r="F64" s="31"/>
      <c r="G64" s="31"/>
      <c r="H64" s="31"/>
      <c r="I64" s="31"/>
      <c r="J64" s="31"/>
      <c r="K64" s="31"/>
    </row>
    <row r="65" spans="1:11" ht="13.5" x14ac:dyDescent="0.25">
      <c r="A65" s="47" t="str">
        <f>'Other Cost Input Screen'!A69</f>
        <v>Unallowable Rent</v>
      </c>
      <c r="B65" s="50">
        <f>'Other Cost Input Screen'!D69</f>
        <v>0</v>
      </c>
      <c r="C65" s="48">
        <f t="shared" si="2"/>
        <v>0</v>
      </c>
      <c r="D65" s="50">
        <f t="shared" si="0"/>
        <v>0</v>
      </c>
      <c r="E65" s="50">
        <f t="shared" si="1"/>
        <v>0</v>
      </c>
      <c r="F65" s="31"/>
      <c r="G65" s="31"/>
      <c r="H65" s="31"/>
      <c r="I65" s="31"/>
      <c r="J65" s="31"/>
      <c r="K65" s="31"/>
    </row>
    <row r="66" spans="1:11" ht="13.5" x14ac:dyDescent="0.25">
      <c r="A66" s="47" t="str">
        <f>'Other Cost Input Screen'!A70</f>
        <v>Keyman Insurance</v>
      </c>
      <c r="B66" s="50">
        <f>'Other Cost Input Screen'!D70</f>
        <v>0</v>
      </c>
      <c r="C66" s="48">
        <f t="shared" si="2"/>
        <v>0</v>
      </c>
      <c r="D66" s="50">
        <f t="shared" si="0"/>
        <v>0</v>
      </c>
      <c r="E66" s="50">
        <f t="shared" si="1"/>
        <v>0</v>
      </c>
      <c r="F66" s="31"/>
      <c r="G66" s="31"/>
      <c r="H66" s="31"/>
      <c r="I66" s="31"/>
      <c r="J66" s="31"/>
      <c r="K66" s="31"/>
    </row>
    <row r="67" spans="1:11" ht="13.5" x14ac:dyDescent="0.25">
      <c r="A67" s="47" t="str">
        <f>'Other Cost Input Screen'!A71</f>
        <v>Unallowable Sales, Marketing and Advertising</v>
      </c>
      <c r="B67" s="50">
        <f>'Other Cost Input Screen'!D71</f>
        <v>0</v>
      </c>
      <c r="C67" s="48">
        <f t="shared" si="2"/>
        <v>0</v>
      </c>
      <c r="D67" s="50">
        <f t="shared" si="0"/>
        <v>0</v>
      </c>
      <c r="E67" s="50">
        <f t="shared" si="1"/>
        <v>0</v>
      </c>
      <c r="F67" s="31"/>
      <c r="G67" s="31"/>
      <c r="H67" s="31"/>
      <c r="I67" s="31"/>
      <c r="J67" s="31"/>
      <c r="K67" s="31"/>
    </row>
    <row r="68" spans="1:11" ht="13.5" x14ac:dyDescent="0.25">
      <c r="A68" s="47" t="str">
        <f>'Other Cost Input Screen'!A72</f>
        <v>Gifts</v>
      </c>
      <c r="B68" s="50">
        <f>'Other Cost Input Screen'!D72</f>
        <v>0</v>
      </c>
      <c r="C68" s="48">
        <f t="shared" si="2"/>
        <v>0</v>
      </c>
      <c r="D68" s="50">
        <f t="shared" si="0"/>
        <v>0</v>
      </c>
      <c r="E68" s="50">
        <f t="shared" si="1"/>
        <v>0</v>
      </c>
      <c r="F68" s="31"/>
      <c r="G68" s="31"/>
      <c r="H68" s="31"/>
      <c r="I68" s="31"/>
      <c r="J68" s="31"/>
      <c r="K68" s="31"/>
    </row>
    <row r="69" spans="1:11" ht="13.5" x14ac:dyDescent="0.25">
      <c r="A69" s="47" t="str">
        <f>'Other Cost Input Screen'!A73</f>
        <v>Company Parties &amp; Entertainment</v>
      </c>
      <c r="B69" s="50">
        <f>'Other Cost Input Screen'!D73</f>
        <v>0</v>
      </c>
      <c r="C69" s="52">
        <f t="shared" si="2"/>
        <v>0</v>
      </c>
      <c r="D69" s="50">
        <f t="shared" si="0"/>
        <v>0</v>
      </c>
      <c r="E69" s="50">
        <f t="shared" si="1"/>
        <v>0</v>
      </c>
      <c r="F69" s="31"/>
      <c r="G69" s="31"/>
      <c r="H69" s="31"/>
      <c r="I69" s="31"/>
      <c r="J69" s="31"/>
      <c r="K69" s="31"/>
    </row>
    <row r="70" spans="1:11" ht="13.5" x14ac:dyDescent="0.25">
      <c r="A70" s="47" t="str">
        <f>'Other Cost Input Screen'!A74</f>
        <v>Alcohol</v>
      </c>
      <c r="B70" s="50">
        <f>'Other Cost Input Screen'!D74</f>
        <v>0</v>
      </c>
      <c r="C70" s="52">
        <f t="shared" si="2"/>
        <v>0</v>
      </c>
      <c r="D70" s="50">
        <f t="shared" si="0"/>
        <v>0</v>
      </c>
      <c r="E70" s="50">
        <f t="shared" si="1"/>
        <v>0</v>
      </c>
      <c r="F70" s="31"/>
      <c r="G70" s="31"/>
      <c r="H70" s="31"/>
      <c r="I70" s="31"/>
      <c r="J70" s="31"/>
      <c r="K70" s="31"/>
    </row>
    <row r="71" spans="1:11" ht="13.5" x14ac:dyDescent="0.25">
      <c r="A71" s="47" t="str">
        <f>'Other Cost Input Screen'!A75</f>
        <v>Amortization</v>
      </c>
      <c r="B71" s="50">
        <f>'Other Cost Input Screen'!D75</f>
        <v>0</v>
      </c>
      <c r="C71" s="52">
        <f t="shared" si="2"/>
        <v>0</v>
      </c>
      <c r="D71" s="50">
        <f t="shared" si="0"/>
        <v>0</v>
      </c>
      <c r="E71" s="50">
        <f t="shared" si="1"/>
        <v>0</v>
      </c>
      <c r="F71" s="31"/>
      <c r="G71" s="31"/>
      <c r="H71" s="31"/>
      <c r="I71" s="31"/>
      <c r="J71" s="31"/>
      <c r="K71" s="31"/>
    </row>
    <row r="72" spans="1:11" ht="13.5" x14ac:dyDescent="0.25">
      <c r="A72" s="47" t="str">
        <f>'Other Cost Input Screen'!A76</f>
        <v>Unallowable Patent Costs</v>
      </c>
      <c r="B72" s="50">
        <f>'Other Cost Input Screen'!D76</f>
        <v>0</v>
      </c>
      <c r="C72" s="52">
        <f t="shared" si="2"/>
        <v>0</v>
      </c>
      <c r="D72" s="50">
        <f t="shared" si="0"/>
        <v>0</v>
      </c>
      <c r="E72" s="50">
        <f t="shared" si="1"/>
        <v>0</v>
      </c>
      <c r="F72" s="31"/>
      <c r="G72" s="31"/>
      <c r="H72" s="31"/>
      <c r="I72" s="31"/>
      <c r="J72" s="31"/>
      <c r="K72" s="31"/>
    </row>
    <row r="73" spans="1:11" s="25" customFormat="1" ht="13.5" x14ac:dyDescent="0.25">
      <c r="A73" s="47" t="str">
        <f>'Other Cost Input Screen'!A77</f>
        <v>Other Unallowable Expenses</v>
      </c>
      <c r="B73" s="50">
        <f>'Other Cost Input Screen'!D77</f>
        <v>0</v>
      </c>
      <c r="C73" s="53">
        <f>B73</f>
        <v>0</v>
      </c>
      <c r="D73" s="53">
        <f t="shared" si="0"/>
        <v>0</v>
      </c>
      <c r="E73" s="53">
        <f t="shared" si="1"/>
        <v>0</v>
      </c>
      <c r="F73" s="34"/>
      <c r="G73" s="34"/>
      <c r="H73" s="34"/>
      <c r="I73" s="34"/>
      <c r="J73" s="34"/>
      <c r="K73" s="34"/>
    </row>
    <row r="74" spans="1:11" ht="13.5" x14ac:dyDescent="0.25">
      <c r="A74" s="54"/>
      <c r="B74" s="48"/>
      <c r="C74" s="48"/>
      <c r="D74" s="50"/>
      <c r="E74" s="50"/>
      <c r="F74" s="31"/>
      <c r="G74" s="31"/>
      <c r="H74" s="31"/>
      <c r="I74" s="31"/>
      <c r="J74" s="31"/>
      <c r="K74" s="31"/>
    </row>
    <row r="75" spans="1:11" ht="13.5" x14ac:dyDescent="0.25">
      <c r="A75" s="55" t="str">
        <f>'Other Cost Input Screen'!A53</f>
        <v>Direct Materials</v>
      </c>
      <c r="B75" s="48">
        <f>'Other Cost Input Screen'!D53</f>
        <v>0</v>
      </c>
      <c r="C75" s="48">
        <v>0</v>
      </c>
      <c r="D75" s="53">
        <v>0</v>
      </c>
      <c r="E75" s="53">
        <v>0</v>
      </c>
      <c r="F75" s="31"/>
      <c r="G75" s="31"/>
      <c r="H75" s="31"/>
      <c r="I75" s="31"/>
      <c r="J75" s="31"/>
      <c r="K75" s="31"/>
    </row>
    <row r="76" spans="1:11" ht="13.5" x14ac:dyDescent="0.25">
      <c r="A76" s="55" t="str">
        <f>'Other Cost Input Screen'!A54</f>
        <v>Direct Consultants</v>
      </c>
      <c r="B76" s="48">
        <f>'Other Cost Input Screen'!D54</f>
        <v>0</v>
      </c>
      <c r="C76" s="48">
        <v>0</v>
      </c>
      <c r="D76" s="53">
        <v>0</v>
      </c>
      <c r="E76" s="53">
        <v>0</v>
      </c>
      <c r="F76" s="31"/>
      <c r="G76" s="31"/>
      <c r="H76" s="31"/>
      <c r="I76" s="31"/>
      <c r="J76" s="31"/>
      <c r="K76" s="31"/>
    </row>
    <row r="77" spans="1:11" ht="13.5" x14ac:dyDescent="0.25">
      <c r="A77" s="55" t="str">
        <f>'Other Cost Input Screen'!A55</f>
        <v>Direct Subcontractors</v>
      </c>
      <c r="B77" s="48">
        <f>'Other Cost Input Screen'!D55</f>
        <v>0</v>
      </c>
      <c r="C77" s="48">
        <v>0</v>
      </c>
      <c r="D77" s="53">
        <v>0</v>
      </c>
      <c r="E77" s="53">
        <v>0</v>
      </c>
      <c r="F77" s="31"/>
      <c r="G77" s="31"/>
      <c r="H77" s="31"/>
      <c r="I77" s="31"/>
      <c r="J77" s="31"/>
      <c r="K77" s="31"/>
    </row>
    <row r="78" spans="1:11" ht="13.5" x14ac:dyDescent="0.25">
      <c r="A78" s="55" t="str">
        <f>'Other Cost Input Screen'!A56</f>
        <v>Direct Equipment</v>
      </c>
      <c r="B78" s="48">
        <f>'Other Cost Input Screen'!D56</f>
        <v>0</v>
      </c>
      <c r="C78" s="48">
        <v>0</v>
      </c>
      <c r="D78" s="53">
        <v>0</v>
      </c>
      <c r="E78" s="53">
        <v>0</v>
      </c>
      <c r="F78" s="31"/>
      <c r="G78" s="31"/>
      <c r="H78" s="31"/>
      <c r="I78" s="31"/>
      <c r="J78" s="31"/>
      <c r="K78" s="31"/>
    </row>
    <row r="79" spans="1:11" ht="13.5" x14ac:dyDescent="0.25">
      <c r="A79" s="55" t="str">
        <f>'Other Cost Input Screen'!A57</f>
        <v>Direct Travel</v>
      </c>
      <c r="B79" s="48">
        <f>'Other Cost Input Screen'!D57</f>
        <v>0</v>
      </c>
      <c r="C79" s="48">
        <v>0</v>
      </c>
      <c r="D79" s="53">
        <v>0</v>
      </c>
      <c r="E79" s="53">
        <v>0</v>
      </c>
      <c r="F79" s="31"/>
      <c r="G79" s="31"/>
      <c r="H79" s="31"/>
      <c r="I79" s="31"/>
      <c r="J79" s="31"/>
      <c r="K79" s="31"/>
    </row>
    <row r="80" spans="1:11" ht="13.5" x14ac:dyDescent="0.25">
      <c r="A80" s="55" t="str">
        <f>'Other Cost Input Screen'!A58</f>
        <v>Other Direct Costs</v>
      </c>
      <c r="B80" s="49">
        <f>'Other Cost Input Screen'!D58</f>
        <v>0</v>
      </c>
      <c r="C80" s="49">
        <v>0</v>
      </c>
      <c r="D80" s="56">
        <v>0</v>
      </c>
      <c r="E80" s="56">
        <v>0</v>
      </c>
      <c r="F80" s="31"/>
      <c r="G80" s="31"/>
      <c r="H80" s="31"/>
      <c r="I80" s="31"/>
      <c r="J80" s="31"/>
      <c r="K80" s="31"/>
    </row>
    <row r="81" spans="1:11" ht="13.5" x14ac:dyDescent="0.25">
      <c r="A81" s="59" t="s">
        <v>47</v>
      </c>
      <c r="B81" s="58">
        <f>SUM(B18:B80)</f>
        <v>0</v>
      </c>
      <c r="C81" s="58">
        <f>SUM(C18:C80)</f>
        <v>0</v>
      </c>
      <c r="D81" s="58">
        <f>SUM(D18:D80)</f>
        <v>0</v>
      </c>
      <c r="E81" s="58">
        <f>SUM(E18:E80)</f>
        <v>0</v>
      </c>
      <c r="F81" s="31"/>
      <c r="G81" s="31"/>
      <c r="H81" s="31"/>
      <c r="I81" s="31"/>
      <c r="J81" s="31"/>
      <c r="K81" s="31"/>
    </row>
    <row r="82" spans="1:11" x14ac:dyDescent="0.2">
      <c r="A82" s="35"/>
      <c r="B82" s="32"/>
      <c r="C82" s="32"/>
      <c r="D82" s="32"/>
      <c r="E82" s="32"/>
      <c r="F82" s="31"/>
      <c r="G82" s="31"/>
      <c r="H82" s="31"/>
      <c r="I82" s="31"/>
      <c r="J82" s="31"/>
      <c r="K82" s="31"/>
    </row>
    <row r="83" spans="1:11" ht="13.5" x14ac:dyDescent="0.25">
      <c r="A83" s="47"/>
      <c r="B83" s="47"/>
      <c r="C83" s="47" t="s">
        <v>48</v>
      </c>
      <c r="D83" s="60">
        <f>SUM(B13:B15)</f>
        <v>0</v>
      </c>
      <c r="E83" s="47"/>
      <c r="F83" s="47"/>
      <c r="G83" s="47"/>
      <c r="H83" s="47"/>
      <c r="I83" s="47"/>
      <c r="J83" s="47"/>
      <c r="K83" s="47"/>
    </row>
    <row r="84" spans="1:11" ht="13.5" x14ac:dyDescent="0.25">
      <c r="A84" s="47"/>
      <c r="B84" s="47"/>
      <c r="C84" s="47"/>
      <c r="D84" s="47"/>
      <c r="E84" s="47"/>
      <c r="F84" s="47"/>
      <c r="G84" s="47"/>
      <c r="H84" s="47"/>
      <c r="I84" s="47"/>
      <c r="J84" s="47"/>
      <c r="K84" s="47"/>
    </row>
    <row r="85" spans="1:11" ht="17.25" thickBot="1" x14ac:dyDescent="0.35">
      <c r="A85" s="47"/>
      <c r="B85" s="47"/>
      <c r="C85" s="72" t="s">
        <v>122</v>
      </c>
      <c r="D85" s="73">
        <f>IF(D83=0,0,D81/D83)</f>
        <v>0</v>
      </c>
      <c r="E85" s="47"/>
      <c r="F85" s="47"/>
      <c r="G85" s="47"/>
      <c r="H85" s="47"/>
      <c r="I85" s="47"/>
      <c r="J85" s="47"/>
      <c r="K85" s="47"/>
    </row>
    <row r="86" spans="1:11" ht="14.25" thickTop="1" x14ac:dyDescent="0.25">
      <c r="A86" s="47"/>
      <c r="B86" s="47"/>
      <c r="C86" s="47"/>
      <c r="D86" s="47"/>
      <c r="E86" s="47"/>
      <c r="F86" s="47"/>
      <c r="G86" s="47"/>
      <c r="H86" s="47"/>
      <c r="I86" s="47"/>
      <c r="J86" s="47"/>
      <c r="K86" s="47"/>
    </row>
    <row r="87" spans="1:11" ht="13.5" x14ac:dyDescent="0.25">
      <c r="A87" s="47"/>
      <c r="B87" s="51" t="s">
        <v>102</v>
      </c>
      <c r="C87" s="51"/>
      <c r="D87" s="60">
        <f>B15-C15</f>
        <v>0</v>
      </c>
      <c r="E87" s="47"/>
      <c r="F87" s="47"/>
      <c r="G87" s="47"/>
      <c r="H87" s="47"/>
      <c r="I87" s="47"/>
      <c r="J87" s="47"/>
      <c r="K87" s="47"/>
    </row>
    <row r="88" spans="1:11" ht="13.5" x14ac:dyDescent="0.25">
      <c r="A88" s="47"/>
      <c r="B88" s="51" t="s">
        <v>103</v>
      </c>
      <c r="C88" s="51"/>
      <c r="D88" s="60">
        <f>B14-C14</f>
        <v>0</v>
      </c>
      <c r="E88" s="47"/>
      <c r="F88" s="47"/>
      <c r="G88" s="47"/>
      <c r="H88" s="47"/>
      <c r="I88" s="47"/>
      <c r="J88" s="47"/>
      <c r="K88" s="47"/>
    </row>
    <row r="89" spans="1:11" ht="13.5" x14ac:dyDescent="0.25">
      <c r="A89" s="47"/>
      <c r="B89" s="47" t="s">
        <v>105</v>
      </c>
      <c r="C89" s="47"/>
      <c r="D89" s="47"/>
      <c r="E89" s="61">
        <f>(D87+D88)*D85</f>
        <v>0</v>
      </c>
      <c r="F89" s="47"/>
      <c r="G89" s="47"/>
      <c r="H89" s="47"/>
      <c r="I89" s="47"/>
      <c r="J89" s="47"/>
      <c r="K89" s="47"/>
    </row>
    <row r="90" spans="1:11" ht="13.5" x14ac:dyDescent="0.25">
      <c r="A90" s="47"/>
      <c r="B90" s="47"/>
      <c r="C90" s="47"/>
      <c r="D90" s="47"/>
      <c r="E90" s="47"/>
      <c r="F90" s="47"/>
      <c r="G90" s="47"/>
      <c r="H90" s="47"/>
      <c r="I90" s="47"/>
      <c r="J90" s="47"/>
      <c r="K90" s="47"/>
    </row>
    <row r="91" spans="1:11" ht="13.5" x14ac:dyDescent="0.25">
      <c r="A91" s="47"/>
      <c r="B91" s="47" t="s">
        <v>114</v>
      </c>
      <c r="C91" s="47"/>
      <c r="D91" s="47"/>
      <c r="E91" s="62">
        <f>SUM(E81:E89)</f>
        <v>0</v>
      </c>
      <c r="F91" s="47"/>
      <c r="G91" s="47"/>
      <c r="H91" s="47"/>
      <c r="I91" s="47"/>
      <c r="J91" s="47"/>
      <c r="K91" s="47"/>
    </row>
    <row r="92" spans="1:11" ht="13.5" x14ac:dyDescent="0.25">
      <c r="A92" s="47"/>
      <c r="B92" s="47"/>
      <c r="C92" s="47"/>
      <c r="D92" s="47"/>
      <c r="E92" s="47"/>
      <c r="F92" s="47"/>
      <c r="G92" s="47"/>
      <c r="H92" s="47"/>
      <c r="I92" s="47"/>
      <c r="J92" s="47"/>
      <c r="K92" s="47"/>
    </row>
    <row r="93" spans="1:11" ht="13.5" x14ac:dyDescent="0.25">
      <c r="A93" s="47"/>
      <c r="B93" s="63" t="str">
        <f>A13</f>
        <v>Direct Labor</v>
      </c>
      <c r="C93" s="47"/>
      <c r="D93" s="47"/>
      <c r="E93" s="62">
        <f>B13</f>
        <v>0</v>
      </c>
      <c r="F93" s="47"/>
      <c r="G93" s="62"/>
      <c r="H93" s="62"/>
      <c r="I93" s="62"/>
      <c r="J93" s="47"/>
      <c r="K93" s="47"/>
    </row>
    <row r="94" spans="1:11" ht="13.5" x14ac:dyDescent="0.25">
      <c r="A94" s="47"/>
      <c r="B94" s="64" t="s">
        <v>52</v>
      </c>
      <c r="C94" s="47"/>
      <c r="D94" s="47"/>
      <c r="E94" s="62">
        <f>D81-E89</f>
        <v>0</v>
      </c>
      <c r="F94" s="47"/>
      <c r="G94" s="65" t="s">
        <v>110</v>
      </c>
      <c r="H94" s="51"/>
      <c r="I94" s="51"/>
      <c r="J94" s="51"/>
      <c r="K94" s="47"/>
    </row>
    <row r="95" spans="1:11" ht="13.5" x14ac:dyDescent="0.25">
      <c r="A95" s="47"/>
      <c r="B95" s="63" t="s">
        <v>89</v>
      </c>
      <c r="C95" s="47"/>
      <c r="D95" s="47"/>
      <c r="E95" s="62">
        <f>SUM(B75:B80)</f>
        <v>0</v>
      </c>
      <c r="F95" s="47"/>
      <c r="G95" s="51"/>
      <c r="H95" s="51"/>
      <c r="I95" s="51"/>
      <c r="J95" s="51"/>
      <c r="K95" s="47"/>
    </row>
    <row r="96" spans="1:11" ht="13.5" x14ac:dyDescent="0.25">
      <c r="A96" s="47"/>
      <c r="B96" s="64" t="s">
        <v>104</v>
      </c>
      <c r="C96" s="51"/>
      <c r="D96" s="51"/>
      <c r="E96" s="66">
        <f>ROUND(((C81-C18)*D11)+C16,)</f>
        <v>0</v>
      </c>
      <c r="F96" s="47"/>
      <c r="G96" s="51" t="s">
        <v>111</v>
      </c>
      <c r="H96" s="51"/>
      <c r="I96" s="47"/>
      <c r="J96" s="67">
        <f>'Other Cost Input Screen'!B78+(12*'Other Cost Input Screen'!C78)</f>
        <v>0</v>
      </c>
      <c r="K96" s="47"/>
    </row>
    <row r="97" spans="1:11" ht="13.5" x14ac:dyDescent="0.25">
      <c r="A97" s="47"/>
      <c r="B97" s="47" t="s">
        <v>115</v>
      </c>
      <c r="C97" s="47"/>
      <c r="D97" s="47"/>
      <c r="E97" s="62">
        <f>SUM(E93:E96)</f>
        <v>0</v>
      </c>
      <c r="F97" s="47"/>
      <c r="G97" s="51"/>
      <c r="H97" s="51"/>
      <c r="I97" s="47"/>
      <c r="J97" s="51"/>
      <c r="K97" s="51"/>
    </row>
    <row r="98" spans="1:11" ht="13.5" x14ac:dyDescent="0.25">
      <c r="A98" s="47"/>
      <c r="B98" s="47"/>
      <c r="C98" s="47"/>
      <c r="D98" s="47"/>
      <c r="E98" s="47"/>
      <c r="F98" s="47"/>
      <c r="G98" s="51" t="s">
        <v>112</v>
      </c>
      <c r="H98" s="51"/>
      <c r="I98" s="47"/>
      <c r="J98" s="47"/>
      <c r="K98" s="51"/>
    </row>
    <row r="99" spans="1:11" ht="17.25" thickBot="1" x14ac:dyDescent="0.35">
      <c r="A99" s="47"/>
      <c r="B99" s="47"/>
      <c r="C99" s="47"/>
      <c r="D99" s="72" t="s">
        <v>123</v>
      </c>
      <c r="E99" s="73">
        <f>IF(E97=0,0,E91/E97)</f>
        <v>0</v>
      </c>
      <c r="F99" s="47"/>
      <c r="G99" s="64" t="s">
        <v>116</v>
      </c>
      <c r="H99" s="47"/>
      <c r="I99" s="47"/>
      <c r="J99" s="60">
        <f>E97+E91</f>
        <v>0</v>
      </c>
      <c r="K99" s="47"/>
    </row>
    <row r="100" spans="1:11" ht="14.25" thickTop="1" x14ac:dyDescent="0.25">
      <c r="A100" s="47"/>
      <c r="B100" s="47"/>
      <c r="C100" s="47"/>
      <c r="D100" s="47"/>
      <c r="E100" s="47"/>
      <c r="F100" s="47"/>
      <c r="G100" s="64" t="s">
        <v>106</v>
      </c>
      <c r="H100" s="51"/>
      <c r="I100" s="47"/>
      <c r="J100" s="60">
        <f>(C81-C18)*E11+C14+C15+C17</f>
        <v>0</v>
      </c>
      <c r="K100" s="68"/>
    </row>
    <row r="101" spans="1:11" ht="14.25" thickBot="1" x14ac:dyDescent="0.3">
      <c r="A101" s="47"/>
      <c r="B101" s="47"/>
      <c r="C101" s="47"/>
      <c r="D101" s="47"/>
      <c r="E101" s="47"/>
      <c r="F101" s="47"/>
      <c r="G101" s="51"/>
      <c r="H101" s="47"/>
      <c r="I101" s="47"/>
      <c r="J101" s="69">
        <f>SUM(J99:J100)</f>
        <v>0</v>
      </c>
      <c r="K101" s="47"/>
    </row>
    <row r="102" spans="1:11" ht="14.25" thickTop="1" x14ac:dyDescent="0.25">
      <c r="A102" s="47"/>
      <c r="B102" s="47"/>
      <c r="C102" s="47"/>
      <c r="D102" s="47"/>
      <c r="E102" s="47"/>
      <c r="F102" s="47"/>
      <c r="G102" s="47"/>
      <c r="H102" s="47"/>
      <c r="I102" s="47"/>
      <c r="J102" s="70"/>
      <c r="K102" s="47"/>
    </row>
    <row r="103" spans="1:11" ht="13.5" x14ac:dyDescent="0.25">
      <c r="A103" s="47"/>
      <c r="B103" s="47"/>
      <c r="C103" s="47"/>
      <c r="D103" s="47"/>
      <c r="E103" s="47"/>
      <c r="F103" s="47"/>
      <c r="G103" s="47"/>
      <c r="H103" s="47"/>
      <c r="I103" s="71" t="s">
        <v>107</v>
      </c>
      <c r="J103" s="60">
        <f>ROUND(J96-J101,)</f>
        <v>0</v>
      </c>
      <c r="K103" s="51"/>
    </row>
    <row r="104" spans="1:11" ht="13.5" x14ac:dyDescent="0.25">
      <c r="A104" s="116"/>
      <c r="B104" s="116"/>
      <c r="C104" s="116"/>
      <c r="D104" s="116"/>
      <c r="E104" s="116"/>
      <c r="F104" s="116"/>
      <c r="G104" s="116"/>
      <c r="H104" s="116"/>
      <c r="I104" s="116"/>
      <c r="J104" s="116"/>
      <c r="K104" s="34"/>
    </row>
    <row r="105" spans="1:11" ht="13.5" x14ac:dyDescent="0.25">
      <c r="A105" s="104" t="s">
        <v>117</v>
      </c>
      <c r="B105" s="104"/>
      <c r="C105" s="104"/>
      <c r="D105" s="104"/>
      <c r="E105" s="104"/>
      <c r="F105" s="104"/>
      <c r="G105" s="104"/>
      <c r="H105" s="104"/>
      <c r="I105" s="104"/>
      <c r="J105" s="104"/>
      <c r="K105" s="34"/>
    </row>
    <row r="106" spans="1:11" ht="13.5" x14ac:dyDescent="0.25">
      <c r="A106" s="116"/>
      <c r="B106" s="116"/>
      <c r="C106" s="116"/>
      <c r="D106" s="116"/>
      <c r="E106" s="116"/>
      <c r="F106" s="116"/>
      <c r="G106" s="116"/>
      <c r="H106" s="116"/>
      <c r="I106" s="116"/>
      <c r="J106" s="116"/>
    </row>
  </sheetData>
  <sheetProtection formatColumns="0" formatRows="0"/>
  <mergeCells count="3">
    <mergeCell ref="A104:J104"/>
    <mergeCell ref="A105:J105"/>
    <mergeCell ref="A106:J106"/>
  </mergeCells>
  <phoneticPr fontId="0" type="noConversion"/>
  <printOptions horizontalCentered="1" verticalCentered="1"/>
  <pageMargins left="2.1250000000000002E-2" right="0.25" top="3.7187499999999998E-2" bottom="0.5" header="0" footer="0"/>
  <pageSetup scale="51" orientation="portrait" r:id="rId1"/>
  <headerFooter differentOddEven="1" alignWithMargins="0">
    <oddHeader>&amp;L
                                      &amp;G</oddHeader>
    <oddFooter>&amp;L&amp;"Franklin Gothic Medium,Regular"Copyright Jameson and Company, P.C., CPA's 2015&amp;R&amp;"Franklin Gothic Medium,Regular"(781) 862-5170   www.jamesoncpa.com   version 4.0</oddFooter>
  </headerFooter>
  <ignoredErrors>
    <ignoredError sqref="E29:E30 E31 E39 E50 E54" formula="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Labor Input Screen</vt:lpstr>
      <vt:lpstr>Other Cost Input Screen</vt:lpstr>
      <vt:lpstr>Labor Calculation</vt:lpstr>
      <vt:lpstr>Rate Calculation</vt:lpstr>
      <vt:lpstr>'Labor Calculation'!Print_Area</vt:lpstr>
      <vt:lpstr>'Labor Input Screen'!Print_Area</vt:lpstr>
      <vt:lpstr>'Other Cost Input Screen'!Print_Area</vt:lpstr>
      <vt:lpstr>'Rate Calculation'!Print_Area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Katie Crowley</dc:creator>
  <cp:lastModifiedBy>Ed Jameson</cp:lastModifiedBy>
  <cp:lastPrinted>2018-07-30T18:10:56Z</cp:lastPrinted>
  <dcterms:created xsi:type="dcterms:W3CDTF">2009-06-18T20:59:35Z</dcterms:created>
  <dcterms:modified xsi:type="dcterms:W3CDTF">2018-07-30T18:11:03Z</dcterms:modified>
</cp:coreProperties>
</file>